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 перед депутатами по бюджету\отчет за 12 месяцев 2022 год\Новая папка\"/>
    </mc:Choice>
  </mc:AlternateContent>
  <xr:revisionPtr revIDLastSave="0" documentId="13_ncr:1_{DDE3A57D-7491-49CF-A9AC-AD09A592751E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4" l="1"/>
  <c r="F38" i="4"/>
  <c r="J35" i="4"/>
  <c r="I56" i="4" l="1"/>
  <c r="I24" i="4"/>
  <c r="J25" i="4"/>
  <c r="I29" i="4"/>
  <c r="J44" i="4"/>
  <c r="I42" i="4"/>
  <c r="F42" i="4"/>
  <c r="I38" i="4"/>
  <c r="J36" i="4"/>
  <c r="F29" i="4"/>
  <c r="J32" i="4"/>
  <c r="J42" i="4" l="1"/>
  <c r="J38" i="4"/>
  <c r="G26" i="4"/>
  <c r="H26" i="4"/>
  <c r="H24" i="4" s="1"/>
  <c r="J30" i="4"/>
  <c r="J31" i="4"/>
  <c r="I33" i="4"/>
  <c r="F33" i="4"/>
  <c r="J34" i="4"/>
  <c r="F16" i="4"/>
  <c r="F21" i="4"/>
  <c r="F24" i="4"/>
  <c r="I16" i="4"/>
  <c r="G24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3" i="4"/>
  <c r="F56" i="4"/>
  <c r="F48" i="4" s="1"/>
  <c r="I53" i="4"/>
  <c r="I48" i="4"/>
  <c r="I47" i="4" s="1"/>
  <c r="J54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0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35" i="5" l="1"/>
  <c r="I13" i="4"/>
  <c r="I59" i="4" s="1"/>
  <c r="F12" i="5"/>
  <c r="I12" i="5"/>
  <c r="J12" i="5" s="1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F47" i="4"/>
  <c r="J47" i="4" s="1"/>
  <c r="J51" i="4"/>
  <c r="J21" i="4"/>
  <c r="J53" i="4"/>
  <c r="J14" i="4"/>
  <c r="G13" i="4"/>
  <c r="G59" i="4" s="1"/>
  <c r="J29" i="4"/>
  <c r="H13" i="4"/>
  <c r="J48" i="4"/>
  <c r="J26" i="4"/>
  <c r="F44" i="5"/>
  <c r="H12" i="5"/>
  <c r="J24" i="4"/>
  <c r="F13" i="4"/>
  <c r="J49" i="4"/>
  <c r="J16" i="4"/>
  <c r="G44" i="5" l="1"/>
  <c r="I44" i="5"/>
  <c r="H59" i="4"/>
  <c r="H44" i="5"/>
  <c r="F59" i="4"/>
  <c r="J59" i="4" s="1"/>
  <c r="J13" i="4"/>
</calcChain>
</file>

<file path=xl/sharedStrings.xml><?xml version="1.0" encoding="utf-8"?>
<sst xmlns="http://schemas.openxmlformats.org/spreadsheetml/2006/main" count="233" uniqueCount="148">
  <si>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</si>
  <si>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</si>
  <si>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</si>
  <si>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</si>
  <si>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</si>
  <si>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</si>
  <si>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</si>
  <si>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</si>
  <si>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</si>
  <si>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</si>
  <si>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</si>
  <si>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</si>
  <si>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</si>
  <si>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</si>
  <si>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</si>
  <si>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</si>
  <si>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</si>
  <si>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</si>
  <si>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</si>
  <si>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</si>
  <si>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</si>
  <si>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</si>
  <si>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</si>
  <si>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</si>
  <si>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</si>
  <si>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</si>
  <si>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</si>
  <si>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</si>
  <si>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</si>
  <si>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</si>
  <si>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</si>
  <si>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</si>
  <si>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</si>
  <si>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</si>
  <si>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</si>
  <si>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</si>
  <si>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</si>
  <si>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</si>
  <si>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</si>
  <si>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</si>
  <si>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</si>
  <si>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</si>
  <si>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</si>
  <si>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</si>
  <si>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</si>
  <si>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</si>
  <si>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</si>
  <si>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</si>
  <si>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</si>
  <si>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</si>
  <si>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</si>
  <si>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</si>
  <si>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</si>
  <si>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</si>
  <si>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</si>
  <si>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</si>
  <si>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</si>
  <si>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</si>
  <si>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</si>
  <si>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</si>
  <si>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</si>
  <si>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</si>
  <si>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</si>
  <si>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</si>
  <si>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</si>
  <si>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</si>
  <si>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</si>
  <si>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</si>
  <si>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</si>
  <si>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</si>
  <si>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</si>
  <si>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</si>
  <si>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</si>
  <si>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</si>
  <si>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</si>
  <si>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</si>
  <si>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</si>
  <si>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</si>
  <si>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</si>
  <si>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</si>
  <si>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</si>
  <si>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</si>
  <si>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</si>
  <si>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</si>
  <si>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</si>
  <si>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</si>
  <si>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</si>
  <si>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</si>
  <si>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</si>
  <si>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</si>
  <si>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</si>
  <si>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</si>
  <si>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</si>
  <si>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</si>
  <si>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</si>
  <si>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</si>
  <si>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</si>
  <si>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</si>
  <si>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</si>
  <si>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</si>
  <si>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</si>
  <si>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</si>
  <si>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</si>
  <si>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</si>
  <si>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</si>
  <si>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</si>
  <si>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</si>
  <si>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</si>
  <si>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</si>
  <si>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</si>
  <si>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</si>
  <si>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</si>
  <si>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</si>
  <si>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</si>
  <si>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</si>
  <si>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</si>
  <si>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</si>
  <si>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</si>
  <si>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</si>
  <si>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</si>
  <si>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</si>
  <si>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</si>
  <si>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</si>
  <si>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</si>
  <si>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</si>
  <si>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</si>
  <si>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2 02 42014 10 0000 151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</si>
  <si>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</si>
  <si>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</si>
  <si>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</si>
  <si>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</si>
  <si>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</si>
  <si>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</si>
  <si>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</si>
  <si>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</si>
  <si>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</si>
  <si>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</si>
  <si>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 xml:space="preserve">Возврат прочих остатков субсидий, субвенций и инных  межбюджетных трансфертов, имеющих целевое назночение прошлых лет из бюджетов сельских поселений </t>
  </si>
  <si>
    <t>2 02 3511810  0000 150</t>
  </si>
  <si>
    <t>2 1960010 10 0000 150</t>
  </si>
  <si>
    <t>1 05 0301001 1000 110</t>
  </si>
  <si>
    <t>106 01030 10 1000 110</t>
  </si>
  <si>
    <t>106 06033 10 1000 110</t>
  </si>
  <si>
    <t>"Об исполнении бюджета МО - СП "Окино-Ключевское" за  2022года"</t>
  </si>
  <si>
    <t>Исполнено на 01.01. 2023г.</t>
  </si>
  <si>
    <t xml:space="preserve">Поступления налоговых и неналоговых доходов бюджета муниципального образования – сельское поселение «Окино-Ключевское» За 12 месяцев 2022 год
</t>
  </si>
  <si>
    <t>к  решению Совета депутатов МО-СП "Окино-Ключевское"</t>
  </si>
  <si>
    <t>№ 128        от  31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</si>
</sst>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0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8" t="s">
        <v>67</v>
      </c>
      <c r="G1" s="148"/>
      <c r="H1" s="148"/>
      <c r="I1" s="148"/>
      <c r="J1" s="148"/>
    </row>
    <row r="2" spans="1:10" ht="18" x14ac:dyDescent="0.2">
      <c r="A2" s="66" t="s">
        <v>3</v>
      </c>
      <c r="B2" s="149" t="s">
        <v>100</v>
      </c>
      <c r="C2" s="149"/>
      <c r="D2" s="149"/>
      <c r="E2" s="149"/>
      <c r="F2" s="149"/>
      <c r="G2" s="149"/>
      <c r="H2" s="149"/>
      <c r="I2" s="149"/>
      <c r="J2" s="149"/>
    </row>
    <row r="3" spans="1:10" ht="15.75" x14ac:dyDescent="0.2">
      <c r="A3" s="67"/>
      <c r="B3" s="149" t="s">
        <v>101</v>
      </c>
      <c r="C3" s="149"/>
      <c r="D3" s="149"/>
      <c r="E3" s="149"/>
      <c r="F3" s="149"/>
      <c r="G3" s="149"/>
      <c r="H3" s="149"/>
      <c r="I3" s="149"/>
      <c r="J3" s="149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49" t="s">
        <v>102</v>
      </c>
      <c r="C5" s="149"/>
      <c r="D5" s="149"/>
      <c r="E5" s="149"/>
      <c r="F5" s="149"/>
      <c r="G5" s="149"/>
      <c r="H5" s="149"/>
      <c r="I5" s="149"/>
      <c r="J5" s="149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0" t="s">
        <v>8</v>
      </c>
      <c r="B7" s="150" t="s">
        <v>9</v>
      </c>
      <c r="C7" s="73"/>
      <c r="D7" s="73"/>
      <c r="E7" s="73"/>
      <c r="F7" s="153" t="s">
        <v>69</v>
      </c>
      <c r="G7" s="154"/>
      <c r="H7" s="154"/>
      <c r="I7" s="154"/>
      <c r="J7" s="155"/>
    </row>
    <row r="8" spans="1:10" x14ac:dyDescent="0.2">
      <c r="A8" s="151"/>
      <c r="B8" s="151"/>
      <c r="C8" s="75"/>
      <c r="D8" s="156"/>
      <c r="E8" s="156"/>
      <c r="F8" s="157" t="s">
        <v>70</v>
      </c>
      <c r="G8" s="159"/>
      <c r="H8" s="64"/>
      <c r="I8" s="161" t="s">
        <v>66</v>
      </c>
      <c r="J8" s="65" t="s">
        <v>55</v>
      </c>
    </row>
    <row r="9" spans="1:10" x14ac:dyDescent="0.2">
      <c r="A9" s="74"/>
      <c r="B9" s="151"/>
      <c r="C9" s="77"/>
      <c r="D9" s="156"/>
      <c r="E9" s="156"/>
      <c r="F9" s="158"/>
      <c r="G9" s="159"/>
      <c r="H9" s="64"/>
      <c r="I9" s="162"/>
      <c r="J9" s="63"/>
    </row>
    <row r="10" spans="1:10" x14ac:dyDescent="0.2">
      <c r="A10" s="78"/>
      <c r="B10" s="152"/>
      <c r="C10" s="75"/>
      <c r="D10" s="156"/>
      <c r="E10" s="156"/>
      <c r="F10" s="158"/>
      <c r="G10" s="160"/>
      <c r="H10" s="64"/>
      <c r="I10" s="157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38.2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zoomScale="80" zoomScaleNormal="100" zoomScaleSheetLayoutView="80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8" t="s">
        <v>67</v>
      </c>
      <c r="G2" s="148"/>
      <c r="H2" s="148"/>
      <c r="I2" s="148"/>
      <c r="J2" s="148"/>
    </row>
    <row r="3" spans="1:10" ht="17.25" customHeight="1" x14ac:dyDescent="0.2">
      <c r="A3" s="66" t="s">
        <v>3</v>
      </c>
      <c r="B3" s="149" t="s">
        <v>146</v>
      </c>
      <c r="C3" s="149"/>
      <c r="D3" s="149"/>
      <c r="E3" s="149"/>
      <c r="F3" s="149"/>
      <c r="G3" s="149"/>
      <c r="H3" s="149"/>
      <c r="I3" s="149"/>
      <c r="J3" s="149"/>
    </row>
    <row r="4" spans="1:10" ht="18" customHeight="1" x14ac:dyDescent="0.2">
      <c r="A4" s="67"/>
      <c r="B4" s="149" t="s">
        <v>147</v>
      </c>
      <c r="C4" s="149"/>
      <c r="D4" s="149"/>
      <c r="E4" s="149"/>
      <c r="F4" s="149"/>
      <c r="G4" s="149"/>
      <c r="H4" s="149"/>
      <c r="I4" s="149"/>
      <c r="J4" s="149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49" t="s">
        <v>143</v>
      </c>
      <c r="C6" s="149"/>
      <c r="D6" s="149"/>
      <c r="E6" s="149"/>
      <c r="F6" s="149"/>
      <c r="G6" s="149"/>
      <c r="H6" s="149"/>
      <c r="I6" s="149"/>
      <c r="J6" s="149"/>
    </row>
    <row r="7" spans="1:10" ht="59.25" customHeight="1" x14ac:dyDescent="0.2">
      <c r="A7" s="67"/>
      <c r="B7" s="139" t="s">
        <v>145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3" t="s">
        <v>8</v>
      </c>
      <c r="B8" s="163" t="s">
        <v>9</v>
      </c>
      <c r="C8" s="37"/>
      <c r="D8" s="37"/>
      <c r="E8" s="37"/>
      <c r="F8" s="165" t="s">
        <v>69</v>
      </c>
      <c r="G8" s="166"/>
      <c r="H8" s="166"/>
      <c r="I8" s="166"/>
      <c r="J8" s="167"/>
    </row>
    <row r="9" spans="1:10" ht="87.75" customHeight="1" x14ac:dyDescent="0.2">
      <c r="A9" s="164"/>
      <c r="B9" s="164"/>
      <c r="C9" s="39"/>
      <c r="D9" s="168"/>
      <c r="E9" s="168"/>
      <c r="F9" s="157" t="s">
        <v>70</v>
      </c>
      <c r="G9" s="159"/>
      <c r="H9" s="64"/>
      <c r="I9" s="161" t="s">
        <v>144</v>
      </c>
      <c r="J9" s="65" t="s">
        <v>55</v>
      </c>
    </row>
    <row r="10" spans="1:10" ht="24" hidden="1" customHeight="1" x14ac:dyDescent="0.2">
      <c r="A10" s="38"/>
      <c r="B10" s="164"/>
      <c r="C10" s="41"/>
      <c r="D10" s="168"/>
      <c r="E10" s="168"/>
      <c r="F10" s="158"/>
      <c r="G10" s="159"/>
      <c r="H10" s="64"/>
      <c r="I10" s="162"/>
      <c r="J10" s="63"/>
    </row>
    <row r="11" spans="1:10" ht="26.25" hidden="1" customHeight="1" x14ac:dyDescent="0.2">
      <c r="A11" s="42"/>
      <c r="B11" s="169"/>
      <c r="C11" s="39"/>
      <c r="D11" s="168"/>
      <c r="E11" s="168"/>
      <c r="F11" s="158"/>
      <c r="G11" s="160"/>
      <c r="H11" s="64"/>
      <c r="I11" s="157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</f>
        <v>4425.72415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</f>
        <v>4382.1855999999998</v>
      </c>
      <c r="J13" s="124">
        <f t="shared" ref="J13:J21" si="0">I13/F13*100</f>
        <v>99.016238958318255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v>2006.925</v>
      </c>
      <c r="G14" s="124">
        <f>G15</f>
        <v>0</v>
      </c>
      <c r="H14" s="124">
        <f>H15</f>
        <v>0</v>
      </c>
      <c r="I14" s="140">
        <v>2020.9074000000001</v>
      </c>
      <c r="J14" s="124">
        <f t="shared" si="0"/>
        <v>100.6967076497627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41">
        <v>2006.925</v>
      </c>
      <c r="G15" s="126"/>
      <c r="H15" s="127"/>
      <c r="I15" s="144">
        <v>2020.9074000000001</v>
      </c>
      <c r="J15" s="128">
        <f t="shared" si="0"/>
        <v>100.6967076497627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f>F23</f>
        <v>3.3392300000000001</v>
      </c>
      <c r="G21" s="124">
        <f>G23</f>
        <v>0</v>
      </c>
      <c r="H21" s="124">
        <f>H23</f>
        <v>0</v>
      </c>
      <c r="I21" s="140">
        <v>3.2387800000000002</v>
      </c>
      <c r="J21" s="128">
        <f t="shared" si="0"/>
        <v>96.991821467823428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140</v>
      </c>
      <c r="B23" s="53" t="s">
        <v>4</v>
      </c>
      <c r="C23" s="52"/>
      <c r="D23" s="52"/>
      <c r="E23" s="52"/>
      <c r="F23" s="141">
        <v>3.3392300000000001</v>
      </c>
      <c r="G23" s="126"/>
      <c r="H23" s="127"/>
      <c r="I23" s="145">
        <v>3.2387800000000002</v>
      </c>
      <c r="J23" s="128">
        <f t="shared" ref="J23:J47" si="1">I23/F23*100</f>
        <v>96.991821467823428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546.53300000000002</v>
      </c>
      <c r="G24" s="124">
        <f>G25+G26</f>
        <v>0</v>
      </c>
      <c r="H24" s="124">
        <f>H25+H26</f>
        <v>0</v>
      </c>
      <c r="I24" s="140">
        <f>I25+I26</f>
        <v>517.80489999999998</v>
      </c>
      <c r="J24" s="124">
        <f t="shared" si="1"/>
        <v>94.743574495959066</v>
      </c>
    </row>
    <row r="25" spans="1:10" ht="60" customHeight="1" x14ac:dyDescent="0.2">
      <c r="A25" s="44" t="s">
        <v>141</v>
      </c>
      <c r="B25" s="55" t="s">
        <v>120</v>
      </c>
      <c r="C25" s="52"/>
      <c r="D25" s="52"/>
      <c r="E25" s="52"/>
      <c r="F25" s="143">
        <v>80.618700000000004</v>
      </c>
      <c r="G25" s="126"/>
      <c r="H25" s="127"/>
      <c r="I25" s="145">
        <v>80.631699999999995</v>
      </c>
      <c r="J25" s="124">
        <f>I25/F25*100</f>
        <v>100.01612529103048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465.91430000000003</v>
      </c>
      <c r="G26" s="129">
        <f>G27+G28</f>
        <v>0</v>
      </c>
      <c r="H26" s="129">
        <f>H27+H28</f>
        <v>0</v>
      </c>
      <c r="I26" s="146">
        <v>437.17320000000001</v>
      </c>
      <c r="J26" s="128">
        <f t="shared" si="1"/>
        <v>93.831247506247394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3">
        <v>410.84609999999998</v>
      </c>
      <c r="G27" s="130"/>
      <c r="H27" s="131"/>
      <c r="I27" s="145">
        <v>410.84609999999998</v>
      </c>
      <c r="J27" s="128">
        <f t="shared" si="1"/>
        <v>100</v>
      </c>
    </row>
    <row r="28" spans="1:10" ht="62.25" customHeight="1" x14ac:dyDescent="0.2">
      <c r="A28" s="44" t="s">
        <v>142</v>
      </c>
      <c r="B28" s="53" t="s">
        <v>122</v>
      </c>
      <c r="C28" s="52"/>
      <c r="D28" s="52"/>
      <c r="E28" s="52"/>
      <c r="F28" s="141">
        <v>55.068199999999997</v>
      </c>
      <c r="G28" s="126"/>
      <c r="H28" s="127"/>
      <c r="I28" s="144">
        <v>26.327100000000002</v>
      </c>
      <c r="J28" s="128">
        <f t="shared" si="1"/>
        <v>47.808172411664088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0">
        <f>F30+F31+F32+F35+F36</f>
        <v>1484.9038600000001</v>
      </c>
      <c r="G29" s="124">
        <f>G30+G31+G32</f>
        <v>0</v>
      </c>
      <c r="H29" s="124">
        <f>H30+H31+H32</f>
        <v>0</v>
      </c>
      <c r="I29" s="140">
        <f>I30+I31+I32+I35+I36+I37</f>
        <v>1482.0280600000001</v>
      </c>
      <c r="J29" s="128">
        <f t="shared" si="1"/>
        <v>99.806330896062192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1432.15886</v>
      </c>
      <c r="G32" s="126"/>
      <c r="H32" s="127"/>
      <c r="I32" s="144">
        <v>1432.15886</v>
      </c>
      <c r="J32" s="128">
        <f>I32/F32*100</f>
        <v>100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129</v>
      </c>
      <c r="C35" s="52"/>
      <c r="D35" s="52"/>
      <c r="E35" s="52"/>
      <c r="F35" s="141">
        <v>13.49</v>
      </c>
      <c r="G35" s="126"/>
      <c r="H35" s="127"/>
      <c r="I35" s="144">
        <v>13.49</v>
      </c>
      <c r="J35" s="128">
        <f>I35/F35*100</f>
        <v>100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39.255000000000003</v>
      </c>
      <c r="G36" s="126"/>
      <c r="H36" s="127"/>
      <c r="I36" s="144">
        <v>36.379199999999997</v>
      </c>
      <c r="J36" s="128">
        <f>I36/F36*100</f>
        <v>92.674054260603739</v>
      </c>
    </row>
    <row r="37" spans="1:10" ht="27" customHeight="1" x14ac:dyDescent="0.2">
      <c r="A37" s="137">
        <v>1.13029951000001E+16</v>
      </c>
      <c r="B37" s="53" t="s">
        <v>134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135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347.02305999999999</v>
      </c>
      <c r="G38" s="126"/>
      <c r="H38" s="127"/>
      <c r="I38" s="142">
        <f>I40+I41</f>
        <v>347.02305999999999</v>
      </c>
      <c r="J38" s="133">
        <f>I38/F38*100</f>
        <v>100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132</v>
      </c>
      <c r="B40" s="55" t="s">
        <v>133</v>
      </c>
      <c r="C40" s="52"/>
      <c r="D40" s="52"/>
      <c r="E40" s="52"/>
      <c r="F40" s="140">
        <v>153</v>
      </c>
      <c r="G40" s="124"/>
      <c r="H40" s="124"/>
      <c r="I40" s="144">
        <v>153</v>
      </c>
      <c r="J40" s="128">
        <v>100</v>
      </c>
    </row>
    <row r="41" spans="1:10" ht="24" customHeight="1" x14ac:dyDescent="0.2">
      <c r="A41" s="46" t="s">
        <v>130</v>
      </c>
      <c r="B41" s="55" t="s">
        <v>131</v>
      </c>
      <c r="C41" s="52"/>
      <c r="D41" s="52"/>
      <c r="E41" s="52"/>
      <c r="F41" s="144">
        <v>194.02305999999999</v>
      </c>
      <c r="G41" s="124"/>
      <c r="H41" s="124"/>
      <c r="I41" s="144">
        <v>194.02305999999999</v>
      </c>
      <c r="J41" s="133">
        <f>I41/F41*100</f>
        <v>100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F43+F46+F44</f>
        <v>37</v>
      </c>
      <c r="G42" s="124">
        <f>G43+G46</f>
        <v>0</v>
      </c>
      <c r="H42" s="124">
        <f>H43+H46</f>
        <v>0</v>
      </c>
      <c r="I42" s="140">
        <f>I43+I46+I44</f>
        <v>11.183399999999999</v>
      </c>
      <c r="J42" s="128">
        <f>I42/F42*100</f>
        <v>30.225405405405404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136</v>
      </c>
      <c r="C44" s="52"/>
      <c r="D44" s="52"/>
      <c r="E44" s="52"/>
      <c r="F44" s="144">
        <v>30</v>
      </c>
      <c r="G44" s="124"/>
      <c r="H44" s="124"/>
      <c r="I44" s="144">
        <v>4.1833999999999998</v>
      </c>
      <c r="J44" s="128">
        <f>I44/F44*100</f>
        <v>13.944666666666667</v>
      </c>
    </row>
    <row r="45" spans="1:10" ht="16.5" customHeight="1" x14ac:dyDescent="0.2">
      <c r="A45" s="138">
        <v>1.17010501000001E+16</v>
      </c>
      <c r="B45" s="55" t="s">
        <v>104</v>
      </c>
      <c r="C45" s="52"/>
      <c r="D45" s="52"/>
      <c r="E45" s="52"/>
      <c r="F45" s="144">
        <v>0</v>
      </c>
      <c r="G45" s="124"/>
      <c r="H45" s="124"/>
      <c r="I45" s="144">
        <v>0</v>
      </c>
      <c r="J45" s="128">
        <v>0</v>
      </c>
    </row>
    <row r="46" spans="1:10" ht="16.5" customHeight="1" x14ac:dyDescent="0.2">
      <c r="A46" s="46" t="s">
        <v>127</v>
      </c>
      <c r="B46" s="55" t="s">
        <v>128</v>
      </c>
      <c r="C46" s="58"/>
      <c r="D46" s="58"/>
      <c r="E46" s="58"/>
      <c r="F46" s="144">
        <v>7</v>
      </c>
      <c r="G46" s="128"/>
      <c r="H46" s="128"/>
      <c r="I46" s="144">
        <v>7</v>
      </c>
      <c r="J46" s="128">
        <f t="shared" si="1"/>
        <v>100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40">
        <f>F48+F51</f>
        <v>3924.0510000000004</v>
      </c>
      <c r="G47" s="140">
        <f t="shared" ref="G47:H47" si="2">G48+G51</f>
        <v>0</v>
      </c>
      <c r="H47" s="140">
        <f t="shared" si="2"/>
        <v>0</v>
      </c>
      <c r="I47" s="140">
        <f>I48+I51+I58</f>
        <v>3924.0510000000004</v>
      </c>
      <c r="J47" s="133">
        <f t="shared" si="1"/>
        <v>100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2">
        <f>F49+F50+F56</f>
        <v>3768.2510000000002</v>
      </c>
      <c r="G48" s="144">
        <f t="shared" ref="G48:I48" si="3">G49+G50+G56</f>
        <v>0</v>
      </c>
      <c r="H48" s="144">
        <f t="shared" si="3"/>
        <v>0</v>
      </c>
      <c r="I48" s="142">
        <f t="shared" si="3"/>
        <v>3768.2510000000002</v>
      </c>
      <c r="J48" s="133">
        <f>I48/F48*100</f>
        <v>100</v>
      </c>
    </row>
    <row r="49" spans="1:10" ht="18" customHeight="1" x14ac:dyDescent="0.2">
      <c r="A49" s="138">
        <v>2.02150011000001E+16</v>
      </c>
      <c r="B49" s="55" t="s">
        <v>34</v>
      </c>
      <c r="C49" s="52"/>
      <c r="D49" s="52"/>
      <c r="E49" s="52"/>
      <c r="F49" s="144">
        <v>2.9</v>
      </c>
      <c r="G49" s="133">
        <f>G50</f>
        <v>0</v>
      </c>
      <c r="H49" s="133">
        <f>H50</f>
        <v>0</v>
      </c>
      <c r="I49" s="144">
        <v>2.9</v>
      </c>
      <c r="J49" s="128">
        <f>I49/F49*100</f>
        <v>100</v>
      </c>
    </row>
    <row r="50" spans="1:10" ht="39" customHeight="1" x14ac:dyDescent="0.2">
      <c r="A50" s="138">
        <v>2.02400141000001E+16</v>
      </c>
      <c r="B50" s="71" t="s">
        <v>125</v>
      </c>
      <c r="C50" s="52"/>
      <c r="D50" s="52"/>
      <c r="E50" s="52"/>
      <c r="F50" s="141">
        <v>1105.3900000000001</v>
      </c>
      <c r="G50" s="126"/>
      <c r="H50" s="127"/>
      <c r="I50" s="144">
        <v>1105.3900000000001</v>
      </c>
      <c r="J50" s="128">
        <f t="shared" ref="J50:J59" si="4">I50/F50*100</f>
        <v>100</v>
      </c>
    </row>
    <row r="51" spans="1:10" ht="39" customHeight="1" x14ac:dyDescent="0.2">
      <c r="A51" s="44" t="s">
        <v>138</v>
      </c>
      <c r="B51" s="57" t="s">
        <v>62</v>
      </c>
      <c r="C51" s="52"/>
      <c r="D51" s="52"/>
      <c r="E51" s="52"/>
      <c r="F51" s="142">
        <v>155.80000000000001</v>
      </c>
      <c r="G51" s="133">
        <f>G52</f>
        <v>0</v>
      </c>
      <c r="H51" s="133">
        <f>H52</f>
        <v>0</v>
      </c>
      <c r="I51" s="142">
        <v>155.80000000000001</v>
      </c>
      <c r="J51" s="124">
        <f t="shared" si="4"/>
        <v>100</v>
      </c>
    </row>
    <row r="52" spans="1:10" ht="48.75" customHeight="1" x14ac:dyDescent="0.2">
      <c r="A52" s="137">
        <v>2.02351181000001E+16</v>
      </c>
      <c r="B52" s="55" t="s">
        <v>124</v>
      </c>
      <c r="C52" s="52"/>
      <c r="D52" s="52"/>
      <c r="E52" s="52"/>
      <c r="F52" s="144">
        <v>155.80000000000001</v>
      </c>
      <c r="G52" s="128"/>
      <c r="H52" s="132"/>
      <c r="I52" s="144">
        <v>155.80000000000001</v>
      </c>
      <c r="J52" s="128">
        <f t="shared" si="4"/>
        <v>100</v>
      </c>
    </row>
    <row r="53" spans="1:10" ht="33.75" hidden="1" customHeight="1" x14ac:dyDescent="0.2">
      <c r="A53" s="60" t="s">
        <v>53</v>
      </c>
      <c r="B53" s="61" t="s">
        <v>63</v>
      </c>
      <c r="C53" s="52"/>
      <c r="D53" s="52"/>
      <c r="E53" s="52"/>
      <c r="F53" s="142">
        <f>F54+F55</f>
        <v>0</v>
      </c>
      <c r="G53" s="133">
        <f>G54+G55</f>
        <v>0</v>
      </c>
      <c r="H53" s="133">
        <f>H54+H55</f>
        <v>0</v>
      </c>
      <c r="I53" s="142">
        <f>I54+I55</f>
        <v>0</v>
      </c>
      <c r="J53" s="128" t="e">
        <f t="shared" si="4"/>
        <v>#DIV/0!</v>
      </c>
    </row>
    <row r="54" spans="1:10" ht="0.75" hidden="1" customHeight="1" x14ac:dyDescent="0.2">
      <c r="A54" s="60" t="s">
        <v>65</v>
      </c>
      <c r="B54" s="62" t="s">
        <v>93</v>
      </c>
      <c r="C54" s="52"/>
      <c r="D54" s="52"/>
      <c r="E54" s="52"/>
      <c r="F54" s="142"/>
      <c r="G54" s="125"/>
      <c r="H54" s="134"/>
      <c r="I54" s="142"/>
      <c r="J54" s="128" t="e">
        <f t="shared" si="4"/>
        <v>#DIV/0!</v>
      </c>
    </row>
    <row r="55" spans="1:10" ht="41.25" hidden="1" customHeight="1" x14ac:dyDescent="0.2">
      <c r="A55" s="60" t="s">
        <v>126</v>
      </c>
      <c r="B55" s="62" t="s">
        <v>95</v>
      </c>
      <c r="C55" s="52"/>
      <c r="D55" s="52"/>
      <c r="E55" s="52"/>
      <c r="F55" s="141">
        <v>0</v>
      </c>
      <c r="G55" s="126"/>
      <c r="H55" s="127"/>
      <c r="I55" s="141"/>
      <c r="J55" s="128" t="e">
        <f t="shared" si="4"/>
        <v>#DIV/0!</v>
      </c>
    </row>
    <row r="56" spans="1:10" ht="21.75" customHeight="1" x14ac:dyDescent="0.2">
      <c r="A56" s="72" t="s">
        <v>105</v>
      </c>
      <c r="B56" s="61" t="s">
        <v>97</v>
      </c>
      <c r="C56" s="50"/>
      <c r="D56" s="50"/>
      <c r="E56" s="50"/>
      <c r="F56" s="140">
        <f>F57</f>
        <v>2659.9609999999998</v>
      </c>
      <c r="G56" s="124">
        <f>G57</f>
        <v>0</v>
      </c>
      <c r="H56" s="124">
        <f>H57</f>
        <v>0</v>
      </c>
      <c r="I56" s="140">
        <f>I57</f>
        <v>2659.9609999999998</v>
      </c>
      <c r="J56" s="133">
        <f t="shared" si="4"/>
        <v>100</v>
      </c>
    </row>
    <row r="57" spans="1:10" ht="38.25" customHeight="1" x14ac:dyDescent="0.2">
      <c r="A57" s="147">
        <v>2.19600101000001E+16</v>
      </c>
      <c r="B57" s="62" t="s">
        <v>99</v>
      </c>
      <c r="C57" s="52"/>
      <c r="D57" s="52"/>
      <c r="E57" s="52"/>
      <c r="F57" s="141">
        <v>2659.9609999999998</v>
      </c>
      <c r="G57" s="126"/>
      <c r="H57" s="127"/>
      <c r="I57" s="141">
        <v>2659.9609999999998</v>
      </c>
      <c r="J57" s="128">
        <f t="shared" si="4"/>
        <v>100</v>
      </c>
    </row>
    <row r="58" spans="1:10" ht="38.25" customHeight="1" x14ac:dyDescent="0.2">
      <c r="A58" s="60" t="s">
        <v>139</v>
      </c>
      <c r="B58" s="62" t="s">
        <v>137</v>
      </c>
      <c r="C58" s="52"/>
      <c r="D58" s="52"/>
      <c r="E58" s="52"/>
      <c r="F58" s="141"/>
      <c r="G58" s="126"/>
      <c r="H58" s="127"/>
      <c r="I58" s="141">
        <v>0</v>
      </c>
      <c r="J58" s="128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42">
        <f>F13+F47</f>
        <v>8349.7751500000013</v>
      </c>
      <c r="G59" s="133" t="e">
        <f>G13+G47</f>
        <v>#REF!</v>
      </c>
      <c r="H59" s="133" t="e">
        <f>H13+H47</f>
        <v>#REF!</v>
      </c>
      <c r="I59" s="142">
        <f>I13+I47</f>
        <v>8306.2366000000002</v>
      </c>
      <c r="J59" s="128">
        <f t="shared" si="4"/>
        <v>99.478566198276596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5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5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5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5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5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5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5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5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5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5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5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5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50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2023-03-31T00:16:23Z</cp:lastPrinted>
  <dcterms:created xsi:type="dcterms:W3CDTF">2003-10-16T06:18:07Z</dcterms:created>
  <dcterms:modified xsi:type="dcterms:W3CDTF">2023-04-10T01:36:08Z</dcterms:modified>
</cp:coreProperties>
</file>