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2160" windowWidth="13992" windowHeight="6840" activeTab="1"/>
  </bookViews>
  <sheets>
    <sheet name="2019" sheetId="1" r:id="rId1"/>
    <sheet name="2020-21" sheetId="2" r:id="rId2"/>
  </sheets>
  <definedNames>
    <definedName name="_xlnm._FilterDatabase" localSheetId="0" hidden="1">'2019'!$A$11:$H$106</definedName>
    <definedName name="_xlnm.Print_Area" localSheetId="0">'2019'!$A$1:$H$106</definedName>
  </definedNames>
  <calcPr fullCalcOnLoad="1"/>
</workbook>
</file>

<file path=xl/sharedStrings.xml><?xml version="1.0" encoding="utf-8"?>
<sst xmlns="http://schemas.openxmlformats.org/spreadsheetml/2006/main" count="748" uniqueCount="153">
  <si>
    <t>Целевая статья</t>
  </si>
  <si>
    <t>Сумма</t>
  </si>
  <si>
    <t>01</t>
  </si>
  <si>
    <t>02</t>
  </si>
  <si>
    <t>09</t>
  </si>
  <si>
    <t>04</t>
  </si>
  <si>
    <t>08</t>
  </si>
  <si>
    <t>Культура</t>
  </si>
  <si>
    <t xml:space="preserve">Наименование </t>
  </si>
  <si>
    <t>ГРБС</t>
  </si>
  <si>
    <t>Раз  дел</t>
  </si>
  <si>
    <t>Под   раз    дел</t>
  </si>
  <si>
    <t>Вид рас  хода</t>
  </si>
  <si>
    <t>(тыс. рублей)</t>
  </si>
  <si>
    <t>Культура, кинематография</t>
  </si>
  <si>
    <t>244</t>
  </si>
  <si>
    <t>Уплата налога на имущество организаций и земельного налога</t>
  </si>
  <si>
    <t>в том числе за счет средств федерального бюджета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</si>
  <si>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</si>
  <si>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</si>
  <si>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</si>
  <si>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121</t>
  </si>
  <si>
    <t>11</t>
  </si>
  <si>
    <t>Физическая культура и спорт</t>
  </si>
  <si>
    <t>Массовый спорт</t>
  </si>
  <si>
    <t>13</t>
  </si>
  <si>
    <t>Руководство и управление в сфере установленных функций органов  местного самоуправления</t>
  </si>
  <si>
    <t>Расходы на обеспечение функционирования высшего должностного лица муниципального образования</t>
  </si>
  <si>
    <t>Общегосударственные вопросы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</si>
  <si>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</si>
  <si>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</si>
  <si>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</si>
  <si>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</si>
  <si>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</si>
  <si>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государственных полномочий по расчету и предоставлению дотаций поселениям</t>
  </si>
  <si>
    <t>321</t>
  </si>
  <si>
    <t>Доплаты к пенсиям, дополнительное пенсионное обеспечение</t>
  </si>
  <si>
    <t>Доплаты к пенсиям муниципальных служащих</t>
  </si>
  <si>
    <t>Пособия, компенсации и иные социальные выплаты гражданам, кроме публичных нормативных обязательств</t>
  </si>
  <si>
    <t>10</t>
  </si>
  <si>
    <t>Социальная политика</t>
  </si>
  <si>
    <t>Пенсионное обеспечение</t>
  </si>
  <si>
    <t>122</t>
  </si>
  <si>
    <t>851</t>
  </si>
  <si>
    <t>242</t>
  </si>
  <si>
    <t>Выполнение других обязательств муниципального образования</t>
  </si>
  <si>
    <t>Закупка товаров, работ, услуг в сфере информационно-коммуникационных технологий</t>
  </si>
  <si>
    <t>870</t>
  </si>
  <si>
    <t>Резервные фонды</t>
  </si>
  <si>
    <t>Другие общегосударственные вопросы</t>
  </si>
  <si>
    <t>05</t>
  </si>
  <si>
    <t>Всего расходов:</t>
  </si>
  <si>
    <t>Жилищно-коммунальное хозяйство</t>
  </si>
  <si>
    <t>99900 40000</t>
  </si>
  <si>
    <t>99900 45000</t>
  </si>
  <si>
    <t>99900 73090</t>
  </si>
  <si>
    <t>99900 98101</t>
  </si>
  <si>
    <t>99900 98102</t>
  </si>
  <si>
    <t>99900 88211</t>
  </si>
  <si>
    <t>99900 8829Ж</t>
  </si>
  <si>
    <t>99900 88501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</si>
  <si>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</si>
  <si>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</si>
  <si>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</si>
  <si>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              к решению Совета депутатов Муниципального образования -</t>
  </si>
  <si>
    <t>"О  бюджете Муниципального образования -</t>
  </si>
  <si>
    <t>00</t>
  </si>
  <si>
    <t>99900 98100</t>
  </si>
  <si>
    <t>000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</si>
  <si>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соответствии с заключенными соглашениями</t>
  </si>
  <si>
    <t xml:space="preserve">Межбюджетные трансферты из бюджетов поселений бюджету муниципального района на осуществление полномочий по осуществлению внешнего муниципального финансового контроля поселений Бичурского района в соответствии с заключенными соглашениями
</t>
  </si>
  <si>
    <t>Иные межбюджетные трансферты</t>
  </si>
  <si>
    <t>540</t>
  </si>
  <si>
    <t>Резервный фонд местной администрации</t>
  </si>
  <si>
    <t>99900 88600</t>
  </si>
  <si>
    <t>Резервный фонд финансирования непредвиденных расходов Администрации МО-СП "ское"</t>
  </si>
  <si>
    <t>99900 88604</t>
  </si>
  <si>
    <t>Резервные средства</t>
  </si>
  <si>
    <t xml:space="preserve">Межбюджетные трансферты из бюджетов поселений бюджету муниципального района на осуществление части полномочий по муниципальному земельному контролю
</t>
  </si>
  <si>
    <t>99900 47000</t>
  </si>
  <si>
    <t>Финансовая поддержка ТОС посредством республиканского конкурса "Лучшее территориальное общественное самоуправление"</t>
  </si>
  <si>
    <t>99900 87403</t>
  </si>
  <si>
    <t>Субсидии некоммерческим организациям (за исключением государственных (муниципальных) учреждений)</t>
  </si>
  <si>
    <t>630</t>
  </si>
  <si>
    <t>99900 88200</t>
  </si>
  <si>
    <t>Оценка недвижимости, признание прав и регулирование отношений по государственной и муниципальной собственности</t>
  </si>
  <si>
    <t>Национальная оборона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</si>
  <si>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</si>
  <si>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комиссариаты, по иным непрограммным мероприятиям в рамках непрограммного направления деятельности "Реализация функций иных федеральных органов государственной власти"</t>
  </si>
  <si>
    <t>99900 51180</t>
  </si>
  <si>
    <t>99900 51108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</si>
  <si>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</si>
  <si>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</si>
  <si>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</si>
  <si>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99900 88230</t>
  </si>
  <si>
    <t>Благоустройство</t>
  </si>
  <si>
    <t xml:space="preserve">Прочие мероприятия, связанные с выполнением обязательств органов местного самоуправления  </t>
  </si>
  <si>
    <t>99900 88290</t>
  </si>
  <si>
    <t>Уличное освещение</t>
  </si>
  <si>
    <t>99900 88291</t>
  </si>
  <si>
    <t>Организация и содержание мест захоронения</t>
  </si>
  <si>
    <t>Осуществление мероприятий, связанных с владением, пользованием и распоряжением имуществом, находящимся в муниципальной собственности</t>
  </si>
  <si>
    <t>99900 88210</t>
  </si>
  <si>
    <t>99900 88500</t>
  </si>
  <si>
    <t xml:space="preserve">Расходы на проведение мероприятий в области физической культуры и  спорта </t>
  </si>
  <si>
    <t>99900 88260</t>
  </si>
  <si>
    <t>Приложение 10</t>
  </si>
  <si>
    <t>Приложение 11</t>
  </si>
  <si>
    <t>99999 00000</t>
  </si>
  <si>
    <t>999</t>
  </si>
  <si>
    <t>99</t>
  </si>
  <si>
    <t>Условно утверждаемые расходы:</t>
  </si>
  <si>
    <t>Национальная экономика</t>
  </si>
  <si>
    <t>Дорожное хозяйство (дорожные фонды)</t>
  </si>
  <si>
    <t>Ремонт и содержание автодорог и мостов местного значения</t>
  </si>
  <si>
    <t>99900 Д0000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</si>
  <si>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</si>
  <si>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</si>
  <si>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</si>
  <si>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</si>
  <si>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99900 88800</t>
  </si>
  <si>
    <t>99900 88801</t>
  </si>
  <si>
    <t>99900 88802</t>
  </si>
  <si>
    <t>07</t>
  </si>
  <si>
    <t>Функционирование высшего должностного лица субъекта Российской Федерации и муниципального образования</t>
  </si>
  <si>
    <t>Расходы на осуществление части полномочий по организации библиотечного обслуживания</t>
  </si>
  <si>
    <t>99900 62130</t>
  </si>
  <si>
    <t>850</t>
  </si>
  <si>
    <t>и на плановый период 2020 и 2021 годов"</t>
  </si>
  <si>
    <t>99900 8829И</t>
  </si>
  <si>
    <t xml:space="preserve">Уплата налогов, сборов и иных платежей
</t>
  </si>
  <si>
    <t xml:space="preserve">Уплата налогов
</t>
  </si>
  <si>
    <t>99900 8829К</t>
  </si>
  <si>
    <t>Озеленение</t>
  </si>
  <si>
    <t>99900 8829О</t>
  </si>
  <si>
    <t>99900 8829Е</t>
  </si>
  <si>
    <t>Прочие расходы связанные с выполнением обязательств органов местного самоуправления</t>
  </si>
  <si>
    <t>Уплата налогов</t>
  </si>
  <si>
    <t>Сумма 2021г.</t>
  </si>
  <si>
    <t>Сумма 2020г.</t>
  </si>
  <si>
    <t>сельское поселение "Окино-Ключевское"</t>
  </si>
  <si>
    <t>сельское поселение "Окино-Ключевское" на 2019 год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</si>
  <si>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видам расходов, ведомствам, а также по разделам, подразделам классификации расходов бюджета МО-СП "Окино-Ключевское" на 2019 год </t>
  </si>
  <si>
    <t>Администрация муниципального образования - сельское поселение "Окино-Ключевское"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</si>
  <si>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видам расходов, ведомствам, а также по разделам, подразделам классификации расходов бюджета МО-СП "Окино-Ключевское" на 2020-2021 годы </t>
  </si>
  <si>
    <t>Иные межбюджетные трансферты бюджетам муниципальных образований сельских поселений на обеспечение минимального размера оплаты труда низкооплачиваемым категориям работников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</si>
  <si>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органов(Специалисты и обслуживающий персонал)</t>
  </si>
  <si>
    <t>9990062120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</si>
  <si>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</si>
  <si>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</si>
  <si>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</t>
  </si>
  <si>
    <t>Расходы в сфере информационно-коммуникационных технологий</t>
  </si>
  <si>
    <t>99900 8829Л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</si>
</sst>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0000"/>
    <numFmt numFmtId="167" formatCode="#,##0.0"/>
    <numFmt numFmtId="168" formatCode="#,##0.000000"/>
    <numFmt numFmtId="169" formatCode="#,##0.000"/>
    <numFmt numFmtId="170" formatCode="#,##0.0000"/>
    <numFmt numFmtId="171" formatCode="#,##0.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0.00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"/>
  </numFmts>
  <fonts count="56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>
      <alignment/>
      <protection/>
    </xf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68" fontId="6" fillId="0" borderId="0" xfId="0" applyNumberFormat="1" applyFont="1" applyFill="1" applyAlignment="1">
      <alignment wrapText="1"/>
    </xf>
    <xf numFmtId="168" fontId="9" fillId="0" borderId="0" xfId="0" applyNumberFormat="1" applyFont="1" applyFill="1" applyAlignment="1">
      <alignment wrapText="1"/>
    </xf>
    <xf numFmtId="168" fontId="1" fillId="0" borderId="0" xfId="0" applyNumberFormat="1" applyFont="1" applyFill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55" fillId="0" borderId="10" xfId="0" applyFont="1" applyBorder="1" applyAlignment="1">
      <alignment/>
    </xf>
    <xf numFmtId="0" fontId="12" fillId="0" borderId="10" xfId="0" applyFont="1" applyFill="1" applyBorder="1" applyAlignment="1">
      <alignment vertical="top" wrapText="1"/>
    </xf>
    <xf numFmtId="0" fontId="11" fillId="0" borderId="10" xfId="53" applyFont="1" applyFill="1" applyBorder="1" applyAlignment="1">
      <alignment horizontal="left" vertical="center" wrapText="1"/>
      <protection/>
    </xf>
    <xf numFmtId="0" fontId="11" fillId="32" borderId="10" xfId="0" applyFont="1" applyFill="1" applyBorder="1" applyAlignment="1">
      <alignment vertical="top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32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77" fontId="10" fillId="0" borderId="10" xfId="61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16" fillId="0" borderId="10" xfId="0" applyNumberFormat="1" applyFont="1" applyFill="1" applyBorder="1" applyAlignment="1">
      <alignment wrapText="1"/>
    </xf>
    <xf numFmtId="177" fontId="1" fillId="0" borderId="10" xfId="0" applyNumberFormat="1" applyFont="1" applyFill="1" applyBorder="1" applyAlignment="1">
      <alignment wrapText="1"/>
    </xf>
    <xf numFmtId="177" fontId="6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wrapText="1"/>
    </xf>
    <xf numFmtId="177" fontId="6" fillId="32" borderId="10" xfId="0" applyNumberFormat="1" applyFont="1" applyFill="1" applyBorder="1" applyAlignment="1">
      <alignment horizontal="center" vertical="center"/>
    </xf>
    <xf numFmtId="177" fontId="1" fillId="32" borderId="10" xfId="0" applyNumberFormat="1" applyFont="1" applyFill="1" applyBorder="1" applyAlignment="1">
      <alignment wrapText="1"/>
    </xf>
    <xf numFmtId="177" fontId="1" fillId="0" borderId="10" xfId="0" applyNumberFormat="1" applyFont="1" applyFill="1" applyBorder="1" applyAlignment="1">
      <alignment wrapText="1"/>
    </xf>
    <xf numFmtId="0" fontId="17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right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8"/>
  <sheetViews>
    <sheetView zoomScaleSheetLayoutView="85" zoomScalePageLayoutView="0" workbookViewId="0" topLeftCell="A23">
      <selection activeCell="A29" sqref="A29:F30"/>
    </sheetView>
  </sheetViews>
  <sheetFormatPr defaultColWidth="9.125" defaultRowHeight="12.75"/>
  <cols>
    <col min="1" max="1" width="53.375" style="3" customWidth="1"/>
    <col min="2" max="2" width="14.875" style="4" customWidth="1"/>
    <col min="3" max="3" width="9.00390625" style="7" customWidth="1"/>
    <col min="4" max="4" width="6.875" style="4" customWidth="1"/>
    <col min="5" max="5" width="7.125" style="4" customWidth="1"/>
    <col min="6" max="6" width="6.50390625" style="4" customWidth="1"/>
    <col min="7" max="7" width="17.50390625" style="10" customWidth="1"/>
    <col min="8" max="8" width="11.50390625" style="1" customWidth="1"/>
    <col min="9" max="10" width="9.125" style="1" customWidth="1"/>
    <col min="11" max="11" width="12.125" style="1" customWidth="1"/>
    <col min="12" max="12" width="11.125" style="1" customWidth="1"/>
    <col min="13" max="13" width="10.875" style="1" customWidth="1"/>
    <col min="14" max="14" width="10.00390625" style="1" customWidth="1"/>
    <col min="15" max="15" width="15.50390625" style="1" customWidth="1"/>
    <col min="16" max="16" width="5.125" style="1" customWidth="1"/>
    <col min="17" max="16384" width="9.125" style="1" customWidth="1"/>
  </cols>
  <sheetData>
    <row r="1" spans="1:15" ht="15.75" customHeight="1">
      <c r="A1" s="59" t="s">
        <v>106</v>
      </c>
      <c r="B1" s="59"/>
      <c r="C1" s="59"/>
      <c r="D1" s="59"/>
      <c r="E1" s="59"/>
      <c r="F1" s="59"/>
      <c r="G1" s="59"/>
      <c r="H1" s="59"/>
      <c r="J1" s="18"/>
      <c r="K1" s="20"/>
      <c r="L1" s="20"/>
      <c r="M1" s="20"/>
      <c r="N1" s="19"/>
      <c r="O1" s="21"/>
    </row>
    <row r="2" spans="1:15" ht="18" customHeight="1">
      <c r="A2" s="59" t="s">
        <v>64</v>
      </c>
      <c r="B2" s="59"/>
      <c r="C2" s="59"/>
      <c r="D2" s="59"/>
      <c r="E2" s="59"/>
      <c r="F2" s="59"/>
      <c r="G2" s="59"/>
      <c r="H2" s="59"/>
      <c r="J2" s="22"/>
      <c r="K2" s="20"/>
      <c r="L2" s="20"/>
      <c r="M2" s="23"/>
      <c r="N2" s="24"/>
      <c r="O2" s="25"/>
    </row>
    <row r="3" spans="1:15" ht="18.75" customHeight="1">
      <c r="A3" s="59" t="s">
        <v>140</v>
      </c>
      <c r="B3" s="59"/>
      <c r="C3" s="59"/>
      <c r="D3" s="59"/>
      <c r="E3" s="59"/>
      <c r="F3" s="59"/>
      <c r="G3" s="59"/>
      <c r="H3" s="59"/>
      <c r="J3" s="22"/>
      <c r="K3" s="20"/>
      <c r="L3" s="20"/>
      <c r="M3" s="23"/>
      <c r="N3" s="24"/>
      <c r="O3" s="25"/>
    </row>
    <row r="4" spans="1:15" ht="18.75" customHeight="1">
      <c r="A4" s="59" t="s">
        <v>65</v>
      </c>
      <c r="B4" s="59"/>
      <c r="C4" s="59"/>
      <c r="D4" s="59"/>
      <c r="E4" s="59"/>
      <c r="F4" s="59"/>
      <c r="G4" s="59"/>
      <c r="H4" s="59"/>
      <c r="J4" s="22"/>
      <c r="K4" s="20"/>
      <c r="L4" s="20"/>
      <c r="M4" s="23"/>
      <c r="N4" s="24"/>
      <c r="O4" s="25"/>
    </row>
    <row r="5" spans="1:15" ht="17.25" customHeight="1">
      <c r="A5" s="59" t="s">
        <v>141</v>
      </c>
      <c r="B5" s="59"/>
      <c r="C5" s="59"/>
      <c r="D5" s="59"/>
      <c r="E5" s="59"/>
      <c r="F5" s="59"/>
      <c r="G5" s="59"/>
      <c r="H5" s="59"/>
      <c r="J5" s="22"/>
      <c r="K5" s="20"/>
      <c r="L5" s="20"/>
      <c r="M5" s="23"/>
      <c r="N5" s="24"/>
      <c r="O5" s="25"/>
    </row>
    <row r="6" spans="1:15" ht="17.25" customHeight="1">
      <c r="A6" s="59" t="s">
        <v>128</v>
      </c>
      <c r="B6" s="59"/>
      <c r="C6" s="59"/>
      <c r="D6" s="59"/>
      <c r="E6" s="59"/>
      <c r="F6" s="59"/>
      <c r="G6" s="59"/>
      <c r="H6" s="59"/>
      <c r="J6" s="22"/>
      <c r="K6" s="20"/>
      <c r="L6" s="20"/>
      <c r="M6" s="23"/>
      <c r="N6" s="24"/>
      <c r="O6" s="25"/>
    </row>
    <row r="7" spans="1:15" ht="45" customHeight="1">
      <c r="A7" s="65" t="s">
        <v>142</v>
      </c>
      <c r="B7" s="65"/>
      <c r="C7" s="65"/>
      <c r="D7" s="65"/>
      <c r="E7" s="65"/>
      <c r="F7" s="65"/>
      <c r="G7" s="65"/>
      <c r="H7" s="65"/>
      <c r="J7" s="22"/>
      <c r="K7" s="20"/>
      <c r="L7" s="20"/>
      <c r="M7" s="23"/>
      <c r="N7" s="24"/>
      <c r="O7" s="25"/>
    </row>
    <row r="8" spans="1:15" ht="13.5" customHeight="1">
      <c r="A8" s="66" t="s">
        <v>13</v>
      </c>
      <c r="B8" s="66"/>
      <c r="C8" s="66"/>
      <c r="D8" s="66"/>
      <c r="E8" s="66"/>
      <c r="F8" s="66"/>
      <c r="G8" s="66"/>
      <c r="H8" s="66"/>
      <c r="J8" s="22"/>
      <c r="K8" s="20"/>
      <c r="L8" s="20"/>
      <c r="M8" s="23"/>
      <c r="N8" s="24"/>
      <c r="O8" s="25"/>
    </row>
    <row r="9" spans="1:15" ht="12.75" customHeight="1">
      <c r="A9" s="60" t="s">
        <v>8</v>
      </c>
      <c r="B9" s="63" t="s">
        <v>0</v>
      </c>
      <c r="C9" s="63" t="s">
        <v>12</v>
      </c>
      <c r="D9" s="63" t="s">
        <v>9</v>
      </c>
      <c r="E9" s="63" t="s">
        <v>10</v>
      </c>
      <c r="F9" s="63" t="s">
        <v>11</v>
      </c>
      <c r="G9" s="67" t="s">
        <v>1</v>
      </c>
      <c r="H9" s="68" t="s">
        <v>17</v>
      </c>
      <c r="J9" s="22"/>
      <c r="K9" s="20"/>
      <c r="L9" s="20"/>
      <c r="M9" s="23"/>
      <c r="N9" s="24"/>
      <c r="O9" s="25"/>
    </row>
    <row r="10" spans="1:15" ht="27.75" customHeight="1">
      <c r="A10" s="61"/>
      <c r="B10" s="63"/>
      <c r="C10" s="63"/>
      <c r="D10" s="63"/>
      <c r="E10" s="63"/>
      <c r="F10" s="63"/>
      <c r="G10" s="67"/>
      <c r="H10" s="68"/>
      <c r="J10" s="22"/>
      <c r="K10" s="20"/>
      <c r="L10" s="20"/>
      <c r="M10" s="23"/>
      <c r="N10" s="24"/>
      <c r="O10" s="25"/>
    </row>
    <row r="11" spans="1:8" s="2" customFormat="1" ht="26.25" customHeight="1">
      <c r="A11" s="62"/>
      <c r="B11" s="63"/>
      <c r="C11" s="63"/>
      <c r="D11" s="63"/>
      <c r="E11" s="63"/>
      <c r="F11" s="63"/>
      <c r="G11" s="67"/>
      <c r="H11" s="68"/>
    </row>
    <row r="12" spans="1:8" s="2" customFormat="1" ht="24" customHeight="1">
      <c r="A12" s="30" t="s">
        <v>143</v>
      </c>
      <c r="B12" s="13"/>
      <c r="C12" s="13"/>
      <c r="D12" s="15">
        <v>850</v>
      </c>
      <c r="E12" s="13" t="s">
        <v>66</v>
      </c>
      <c r="F12" s="13" t="s">
        <v>66</v>
      </c>
      <c r="G12" s="47">
        <f>G13+G61+G69+G73+G77+G85+G92+G97+G101</f>
        <v>2673.9200000000005</v>
      </c>
      <c r="H12" s="48">
        <f>H61</f>
        <v>116.6</v>
      </c>
    </row>
    <row r="13" spans="1:8" s="2" customFormat="1" ht="19.5" customHeight="1">
      <c r="A13" s="30" t="s">
        <v>28</v>
      </c>
      <c r="B13" s="13"/>
      <c r="C13" s="13"/>
      <c r="D13" s="15">
        <v>850</v>
      </c>
      <c r="E13" s="13" t="s">
        <v>2</v>
      </c>
      <c r="F13" s="13" t="s">
        <v>66</v>
      </c>
      <c r="G13" s="47">
        <f>G15+G19+G37+G43+G47+G51</f>
        <v>2046.5199999999998</v>
      </c>
      <c r="H13" s="49"/>
    </row>
    <row r="14" spans="1:8" s="2" customFormat="1" ht="25.5" customHeight="1">
      <c r="A14" s="30" t="s">
        <v>124</v>
      </c>
      <c r="B14" s="13"/>
      <c r="C14" s="13"/>
      <c r="D14" s="15">
        <v>850</v>
      </c>
      <c r="E14" s="13" t="s">
        <v>2</v>
      </c>
      <c r="F14" s="13" t="s">
        <v>3</v>
      </c>
      <c r="G14" s="47">
        <f>G15</f>
        <v>534.3</v>
      </c>
      <c r="H14" s="49"/>
    </row>
    <row r="15" spans="1:8" s="2" customFormat="1" ht="23.25" customHeight="1">
      <c r="A15" s="30" t="s">
        <v>26</v>
      </c>
      <c r="B15" s="13" t="s">
        <v>67</v>
      </c>
      <c r="C15" s="13"/>
      <c r="D15" s="15">
        <v>850</v>
      </c>
      <c r="E15" s="13" t="s">
        <v>2</v>
      </c>
      <c r="F15" s="13" t="s">
        <v>3</v>
      </c>
      <c r="G15" s="47">
        <f>G16</f>
        <v>534.3</v>
      </c>
      <c r="H15" s="49"/>
    </row>
    <row r="16" spans="1:8" s="2" customFormat="1" ht="24.75" customHeight="1">
      <c r="A16" s="17" t="s">
        <v>27</v>
      </c>
      <c r="B16" s="13" t="s">
        <v>56</v>
      </c>
      <c r="C16" s="13"/>
      <c r="D16" s="15">
        <v>850</v>
      </c>
      <c r="E16" s="13" t="s">
        <v>2</v>
      </c>
      <c r="F16" s="13" t="s">
        <v>3</v>
      </c>
      <c r="G16" s="47">
        <f>G17+G18</f>
        <v>534.3</v>
      </c>
      <c r="H16" s="49"/>
    </row>
    <row r="17" spans="1:8" s="2" customFormat="1" ht="18.75" customHeight="1">
      <c r="A17" s="31" t="s">
        <v>61</v>
      </c>
      <c r="B17" s="13" t="s">
        <v>56</v>
      </c>
      <c r="C17" s="13" t="s">
        <v>21</v>
      </c>
      <c r="D17" s="15">
        <v>850</v>
      </c>
      <c r="E17" s="13" t="s">
        <v>2</v>
      </c>
      <c r="F17" s="13" t="s">
        <v>3</v>
      </c>
      <c r="G17" s="47">
        <v>406.5</v>
      </c>
      <c r="H17" s="49"/>
    </row>
    <row r="18" spans="1:8" s="2" customFormat="1" ht="37.5" customHeight="1">
      <c r="A18" s="31" t="s">
        <v>62</v>
      </c>
      <c r="B18" s="13" t="s">
        <v>56</v>
      </c>
      <c r="C18" s="13" t="s">
        <v>63</v>
      </c>
      <c r="D18" s="15">
        <v>850</v>
      </c>
      <c r="E18" s="13" t="s">
        <v>2</v>
      </c>
      <c r="F18" s="13" t="s">
        <v>3</v>
      </c>
      <c r="G18" s="47">
        <v>127.8</v>
      </c>
      <c r="H18" s="49"/>
    </row>
    <row r="19" spans="1:8" s="2" customFormat="1" ht="41.25" customHeight="1">
      <c r="A19" s="31" t="s">
        <v>30</v>
      </c>
      <c r="B19" s="13"/>
      <c r="C19" s="13"/>
      <c r="D19" s="15">
        <v>850</v>
      </c>
      <c r="E19" s="13" t="s">
        <v>2</v>
      </c>
      <c r="F19" s="13" t="s">
        <v>5</v>
      </c>
      <c r="G19" s="47">
        <f>G23+G26+G31+G20+G29</f>
        <v>1511.2199999999998</v>
      </c>
      <c r="H19" s="49"/>
    </row>
    <row r="20" spans="1:8" s="2" customFormat="1" ht="41.25" customHeight="1">
      <c r="A20" s="57" t="s">
        <v>145</v>
      </c>
      <c r="B20" s="13" t="s">
        <v>147</v>
      </c>
      <c r="C20" s="13"/>
      <c r="D20" s="15">
        <v>850</v>
      </c>
      <c r="E20" s="13" t="s">
        <v>2</v>
      </c>
      <c r="F20" s="13" t="s">
        <v>5</v>
      </c>
      <c r="G20" s="47">
        <v>17.82</v>
      </c>
      <c r="H20" s="49"/>
    </row>
    <row r="21" spans="1:8" s="2" customFormat="1" ht="41.25" customHeight="1">
      <c r="A21" s="58" t="s">
        <v>18</v>
      </c>
      <c r="B21" s="13" t="s">
        <v>147</v>
      </c>
      <c r="C21" s="13" t="s">
        <v>21</v>
      </c>
      <c r="D21" s="15">
        <v>850</v>
      </c>
      <c r="E21" s="13" t="s">
        <v>2</v>
      </c>
      <c r="F21" s="13" t="s">
        <v>5</v>
      </c>
      <c r="G21" s="47">
        <v>13.68</v>
      </c>
      <c r="H21" s="49"/>
    </row>
    <row r="22" spans="1:8" s="2" customFormat="1" ht="41.25" customHeight="1">
      <c r="A22" s="31" t="s">
        <v>146</v>
      </c>
      <c r="B22" s="13" t="s">
        <v>147</v>
      </c>
      <c r="C22" s="13" t="s">
        <v>63</v>
      </c>
      <c r="D22" s="15">
        <v>850</v>
      </c>
      <c r="E22" s="13" t="s">
        <v>2</v>
      </c>
      <c r="F22" s="13" t="s">
        <v>5</v>
      </c>
      <c r="G22" s="47">
        <v>4.14</v>
      </c>
      <c r="H22" s="49"/>
    </row>
    <row r="23" spans="1:8" s="2" customFormat="1" ht="24.75" customHeight="1">
      <c r="A23" s="32" t="s">
        <v>34</v>
      </c>
      <c r="B23" s="13" t="s">
        <v>55</v>
      </c>
      <c r="C23" s="13"/>
      <c r="D23" s="15">
        <v>850</v>
      </c>
      <c r="E23" s="13" t="s">
        <v>2</v>
      </c>
      <c r="F23" s="13" t="s">
        <v>5</v>
      </c>
      <c r="G23" s="47">
        <f>G24+G25</f>
        <v>2.8</v>
      </c>
      <c r="H23" s="49"/>
    </row>
    <row r="24" spans="1:8" s="2" customFormat="1" ht="24.75" customHeight="1" hidden="1">
      <c r="A24" s="31" t="s">
        <v>46</v>
      </c>
      <c r="B24" s="13" t="s">
        <v>55</v>
      </c>
      <c r="C24" s="13" t="s">
        <v>44</v>
      </c>
      <c r="D24" s="15">
        <v>850</v>
      </c>
      <c r="E24" s="13" t="s">
        <v>2</v>
      </c>
      <c r="F24" s="13" t="s">
        <v>5</v>
      </c>
      <c r="G24" s="47"/>
      <c r="H24" s="49"/>
    </row>
    <row r="25" spans="1:8" s="2" customFormat="1" ht="28.5" customHeight="1">
      <c r="A25" s="31" t="s">
        <v>20</v>
      </c>
      <c r="B25" s="13" t="s">
        <v>55</v>
      </c>
      <c r="C25" s="13" t="s">
        <v>15</v>
      </c>
      <c r="D25" s="15">
        <v>850</v>
      </c>
      <c r="E25" s="13" t="s">
        <v>2</v>
      </c>
      <c r="F25" s="13" t="s">
        <v>5</v>
      </c>
      <c r="G25" s="47">
        <v>2.8</v>
      </c>
      <c r="H25" s="49"/>
    </row>
    <row r="26" spans="1:8" s="2" customFormat="1" ht="15" customHeight="1" hidden="1">
      <c r="A26" s="41" t="s">
        <v>131</v>
      </c>
      <c r="B26" s="13" t="s">
        <v>129</v>
      </c>
      <c r="C26" s="13"/>
      <c r="D26" s="15">
        <v>850</v>
      </c>
      <c r="E26" s="13" t="s">
        <v>2</v>
      </c>
      <c r="F26" s="13" t="s">
        <v>5</v>
      </c>
      <c r="G26" s="47"/>
      <c r="H26" s="49"/>
    </row>
    <row r="27" spans="1:8" s="2" customFormat="1" ht="18" customHeight="1" hidden="1">
      <c r="A27" s="41" t="s">
        <v>130</v>
      </c>
      <c r="B27" s="13" t="s">
        <v>129</v>
      </c>
      <c r="C27" s="13" t="s">
        <v>127</v>
      </c>
      <c r="D27" s="15">
        <v>850</v>
      </c>
      <c r="E27" s="13" t="s">
        <v>2</v>
      </c>
      <c r="F27" s="13" t="s">
        <v>5</v>
      </c>
      <c r="G27" s="47">
        <f>G28+G29+G30</f>
        <v>123.2</v>
      </c>
      <c r="H27" s="49"/>
    </row>
    <row r="28" spans="1:8" s="2" customFormat="1" ht="18" customHeight="1" hidden="1">
      <c r="A28" s="31" t="s">
        <v>16</v>
      </c>
      <c r="B28" s="13" t="s">
        <v>129</v>
      </c>
      <c r="C28" s="13" t="s">
        <v>43</v>
      </c>
      <c r="D28" s="15">
        <v>850</v>
      </c>
      <c r="E28" s="13" t="s">
        <v>2</v>
      </c>
      <c r="F28" s="13" t="s">
        <v>5</v>
      </c>
      <c r="G28" s="47"/>
      <c r="H28" s="49"/>
    </row>
    <row r="29" spans="1:8" s="2" customFormat="1" ht="19.5" customHeight="1">
      <c r="A29" s="31" t="s">
        <v>151</v>
      </c>
      <c r="B29" s="13" t="s">
        <v>152</v>
      </c>
      <c r="C29" s="13"/>
      <c r="D29" s="15">
        <v>850</v>
      </c>
      <c r="E29" s="13" t="s">
        <v>2</v>
      </c>
      <c r="F29" s="13" t="s">
        <v>5</v>
      </c>
      <c r="G29" s="47">
        <v>61.6</v>
      </c>
      <c r="H29" s="49"/>
    </row>
    <row r="30" spans="1:8" s="2" customFormat="1" ht="24.75" customHeight="1">
      <c r="A30" s="31" t="s">
        <v>20</v>
      </c>
      <c r="B30" s="13" t="s">
        <v>152</v>
      </c>
      <c r="C30" s="13" t="s">
        <v>15</v>
      </c>
      <c r="D30" s="15">
        <v>850</v>
      </c>
      <c r="E30" s="13" t="s">
        <v>2</v>
      </c>
      <c r="F30" s="13" t="s">
        <v>5</v>
      </c>
      <c r="G30" s="47">
        <v>61.6</v>
      </c>
      <c r="H30" s="49"/>
    </row>
    <row r="31" spans="1:8" s="2" customFormat="1" ht="15.75" customHeight="1">
      <c r="A31" s="33" t="s">
        <v>29</v>
      </c>
      <c r="B31" s="13" t="s">
        <v>57</v>
      </c>
      <c r="C31" s="13"/>
      <c r="D31" s="15">
        <v>850</v>
      </c>
      <c r="E31" s="13" t="s">
        <v>2</v>
      </c>
      <c r="F31" s="13" t="s">
        <v>5</v>
      </c>
      <c r="G31" s="47">
        <f>G32+G33+G34+G35+G36</f>
        <v>1429</v>
      </c>
      <c r="H31" s="49"/>
    </row>
    <row r="32" spans="1:8" s="2" customFormat="1" ht="27" customHeight="1">
      <c r="A32" s="31" t="s">
        <v>18</v>
      </c>
      <c r="B32" s="13" t="s">
        <v>57</v>
      </c>
      <c r="C32" s="13" t="s">
        <v>21</v>
      </c>
      <c r="D32" s="15">
        <v>850</v>
      </c>
      <c r="E32" s="13" t="s">
        <v>2</v>
      </c>
      <c r="F32" s="13" t="s">
        <v>5</v>
      </c>
      <c r="G32" s="47">
        <v>1005.3</v>
      </c>
      <c r="H32" s="49"/>
    </row>
    <row r="33" spans="1:8" s="2" customFormat="1" ht="0" customHeight="1" hidden="1">
      <c r="A33" s="31" t="s">
        <v>19</v>
      </c>
      <c r="B33" s="13" t="s">
        <v>57</v>
      </c>
      <c r="C33" s="13" t="s">
        <v>42</v>
      </c>
      <c r="D33" s="15">
        <v>850</v>
      </c>
      <c r="E33" s="13" t="s">
        <v>2</v>
      </c>
      <c r="F33" s="13" t="s">
        <v>5</v>
      </c>
      <c r="G33" s="47"/>
      <c r="H33" s="49"/>
    </row>
    <row r="34" spans="1:8" s="2" customFormat="1" ht="35.25" customHeight="1">
      <c r="A34" s="31" t="s">
        <v>62</v>
      </c>
      <c r="B34" s="13" t="s">
        <v>57</v>
      </c>
      <c r="C34" s="13" t="s">
        <v>63</v>
      </c>
      <c r="D34" s="15">
        <v>850</v>
      </c>
      <c r="E34" s="13" t="s">
        <v>2</v>
      </c>
      <c r="F34" s="13" t="s">
        <v>5</v>
      </c>
      <c r="G34" s="47">
        <v>303.6</v>
      </c>
      <c r="H34" s="49"/>
    </row>
    <row r="35" spans="1:8" s="2" customFormat="1" ht="27.75" customHeight="1" hidden="1">
      <c r="A35" s="31" t="s">
        <v>46</v>
      </c>
      <c r="B35" s="13" t="s">
        <v>57</v>
      </c>
      <c r="C35" s="13" t="s">
        <v>44</v>
      </c>
      <c r="D35" s="15">
        <v>850</v>
      </c>
      <c r="E35" s="13" t="s">
        <v>2</v>
      </c>
      <c r="F35" s="13" t="s">
        <v>5</v>
      </c>
      <c r="G35" s="47">
        <v>0</v>
      </c>
      <c r="H35" s="49"/>
    </row>
    <row r="36" spans="1:8" s="2" customFormat="1" ht="27" customHeight="1">
      <c r="A36" s="31" t="s">
        <v>20</v>
      </c>
      <c r="B36" s="13" t="s">
        <v>57</v>
      </c>
      <c r="C36" s="13" t="s">
        <v>15</v>
      </c>
      <c r="D36" s="15">
        <v>850</v>
      </c>
      <c r="E36" s="13" t="s">
        <v>2</v>
      </c>
      <c r="F36" s="13" t="s">
        <v>5</v>
      </c>
      <c r="G36" s="47">
        <v>120.1</v>
      </c>
      <c r="H36" s="49"/>
    </row>
    <row r="37" spans="1:8" s="2" customFormat="1" ht="18" customHeight="1" hidden="1">
      <c r="A37" s="30" t="s">
        <v>116</v>
      </c>
      <c r="B37" s="13"/>
      <c r="C37" s="13"/>
      <c r="D37" s="15">
        <v>850</v>
      </c>
      <c r="E37" s="13" t="s">
        <v>2</v>
      </c>
      <c r="F37" s="13" t="s">
        <v>123</v>
      </c>
      <c r="G37" s="47">
        <f>G38</f>
        <v>0</v>
      </c>
      <c r="H37" s="49"/>
    </row>
    <row r="38" spans="1:8" s="2" customFormat="1" ht="18" customHeight="1" hidden="1">
      <c r="A38" s="17" t="s">
        <v>117</v>
      </c>
      <c r="B38" s="13" t="s">
        <v>120</v>
      </c>
      <c r="C38" s="13"/>
      <c r="D38" s="15">
        <v>850</v>
      </c>
      <c r="E38" s="13" t="s">
        <v>2</v>
      </c>
      <c r="F38" s="13" t="s">
        <v>123</v>
      </c>
      <c r="G38" s="47">
        <f>G39+G41</f>
        <v>0</v>
      </c>
      <c r="H38" s="49"/>
    </row>
    <row r="39" spans="1:8" s="2" customFormat="1" ht="21.75" customHeight="1" hidden="1">
      <c r="A39" s="17" t="s">
        <v>118</v>
      </c>
      <c r="B39" s="13" t="s">
        <v>121</v>
      </c>
      <c r="C39" s="13"/>
      <c r="D39" s="15">
        <v>850</v>
      </c>
      <c r="E39" s="13" t="s">
        <v>2</v>
      </c>
      <c r="F39" s="13" t="s">
        <v>123</v>
      </c>
      <c r="G39" s="47">
        <f>G40</f>
        <v>0</v>
      </c>
      <c r="H39" s="49"/>
    </row>
    <row r="40" spans="1:8" s="2" customFormat="1" ht="27.75" customHeight="1" hidden="1">
      <c r="A40" s="31" t="s">
        <v>20</v>
      </c>
      <c r="B40" s="13" t="s">
        <v>121</v>
      </c>
      <c r="C40" s="13" t="s">
        <v>15</v>
      </c>
      <c r="D40" s="15">
        <v>850</v>
      </c>
      <c r="E40" s="13" t="s">
        <v>2</v>
      </c>
      <c r="F40" s="13" t="s">
        <v>123</v>
      </c>
      <c r="G40" s="47"/>
      <c r="H40" s="49"/>
    </row>
    <row r="41" spans="1:8" s="2" customFormat="1" ht="18.75" customHeight="1" hidden="1">
      <c r="A41" s="31" t="s">
        <v>119</v>
      </c>
      <c r="B41" s="13" t="s">
        <v>122</v>
      </c>
      <c r="C41" s="13"/>
      <c r="D41" s="15">
        <v>850</v>
      </c>
      <c r="E41" s="13" t="s">
        <v>2</v>
      </c>
      <c r="F41" s="13" t="s">
        <v>123</v>
      </c>
      <c r="G41" s="47">
        <f>G42</f>
        <v>0</v>
      </c>
      <c r="H41" s="49"/>
    </row>
    <row r="42" spans="1:8" s="2" customFormat="1" ht="25.5" customHeight="1" hidden="1">
      <c r="A42" s="31" t="s">
        <v>20</v>
      </c>
      <c r="B42" s="13" t="s">
        <v>122</v>
      </c>
      <c r="C42" s="13" t="s">
        <v>15</v>
      </c>
      <c r="D42" s="15">
        <v>850</v>
      </c>
      <c r="E42" s="13" t="s">
        <v>2</v>
      </c>
      <c r="F42" s="13" t="s">
        <v>123</v>
      </c>
      <c r="G42" s="47"/>
      <c r="H42" s="49"/>
    </row>
    <row r="43" spans="1:8" s="2" customFormat="1" ht="0.75" customHeight="1">
      <c r="A43" s="34" t="s">
        <v>33</v>
      </c>
      <c r="B43" s="13"/>
      <c r="C43" s="13" t="s">
        <v>68</v>
      </c>
      <c r="D43" s="15">
        <v>850</v>
      </c>
      <c r="E43" s="13" t="s">
        <v>2</v>
      </c>
      <c r="F43" s="13" t="s">
        <v>32</v>
      </c>
      <c r="G43" s="47">
        <f>G44</f>
        <v>0</v>
      </c>
      <c r="H43" s="49"/>
    </row>
    <row r="44" spans="1:8" s="2" customFormat="1" ht="48" customHeight="1" hidden="1">
      <c r="A44" s="35" t="s">
        <v>69</v>
      </c>
      <c r="B44" s="13" t="s">
        <v>53</v>
      </c>
      <c r="C44" s="13"/>
      <c r="D44" s="15">
        <v>850</v>
      </c>
      <c r="E44" s="13" t="s">
        <v>2</v>
      </c>
      <c r="F44" s="13" t="s">
        <v>32</v>
      </c>
      <c r="G44" s="47">
        <f>G45</f>
        <v>0</v>
      </c>
      <c r="H44" s="49"/>
    </row>
    <row r="45" spans="1:8" s="2" customFormat="1" ht="57.75" customHeight="1" hidden="1">
      <c r="A45" s="36" t="s">
        <v>70</v>
      </c>
      <c r="B45" s="13" t="s">
        <v>54</v>
      </c>
      <c r="C45" s="13"/>
      <c r="D45" s="15">
        <v>850</v>
      </c>
      <c r="E45" s="13" t="s">
        <v>2</v>
      </c>
      <c r="F45" s="13" t="s">
        <v>32</v>
      </c>
      <c r="G45" s="47">
        <v>0</v>
      </c>
      <c r="H45" s="49"/>
    </row>
    <row r="46" spans="1:8" s="2" customFormat="1" ht="15" customHeight="1" hidden="1">
      <c r="A46" s="37" t="s">
        <v>71</v>
      </c>
      <c r="B46" s="13" t="s">
        <v>54</v>
      </c>
      <c r="C46" s="13" t="s">
        <v>72</v>
      </c>
      <c r="D46" s="15">
        <v>850</v>
      </c>
      <c r="E46" s="13" t="s">
        <v>2</v>
      </c>
      <c r="F46" s="13" t="s">
        <v>32</v>
      </c>
      <c r="G46" s="47">
        <v>0</v>
      </c>
      <c r="H46" s="49"/>
    </row>
    <row r="47" spans="1:8" s="2" customFormat="1" ht="16.5" customHeight="1">
      <c r="A47" s="30" t="s">
        <v>48</v>
      </c>
      <c r="B47" s="13"/>
      <c r="C47" s="13"/>
      <c r="D47" s="15">
        <v>850</v>
      </c>
      <c r="E47" s="13" t="s">
        <v>2</v>
      </c>
      <c r="F47" s="13" t="s">
        <v>22</v>
      </c>
      <c r="G47" s="47">
        <f>G48</f>
        <v>1</v>
      </c>
      <c r="H47" s="50"/>
    </row>
    <row r="48" spans="1:8" s="2" customFormat="1" ht="15" customHeight="1">
      <c r="A48" s="17" t="s">
        <v>73</v>
      </c>
      <c r="B48" s="13" t="s">
        <v>74</v>
      </c>
      <c r="C48" s="13"/>
      <c r="D48" s="15">
        <v>850</v>
      </c>
      <c r="E48" s="13" t="s">
        <v>2</v>
      </c>
      <c r="F48" s="13" t="s">
        <v>22</v>
      </c>
      <c r="G48" s="47">
        <f>G49</f>
        <v>1</v>
      </c>
      <c r="H48" s="50"/>
    </row>
    <row r="49" spans="1:8" s="2" customFormat="1" ht="26.25" customHeight="1">
      <c r="A49" s="17" t="s">
        <v>75</v>
      </c>
      <c r="B49" s="13" t="s">
        <v>76</v>
      </c>
      <c r="C49" s="13"/>
      <c r="D49" s="15">
        <v>850</v>
      </c>
      <c r="E49" s="13" t="s">
        <v>2</v>
      </c>
      <c r="F49" s="13" t="s">
        <v>22</v>
      </c>
      <c r="G49" s="47">
        <f>G50</f>
        <v>1</v>
      </c>
      <c r="H49" s="50"/>
    </row>
    <row r="50" spans="1:8" s="2" customFormat="1" ht="18.75" customHeight="1">
      <c r="A50" s="17" t="s">
        <v>77</v>
      </c>
      <c r="B50" s="13" t="s">
        <v>76</v>
      </c>
      <c r="C50" s="13" t="s">
        <v>47</v>
      </c>
      <c r="D50" s="15">
        <v>850</v>
      </c>
      <c r="E50" s="13" t="s">
        <v>2</v>
      </c>
      <c r="F50" s="13" t="s">
        <v>22</v>
      </c>
      <c r="G50" s="47">
        <v>1</v>
      </c>
      <c r="H50" s="50"/>
    </row>
    <row r="51" spans="1:8" s="2" customFormat="1" ht="0" customHeight="1" hidden="1">
      <c r="A51" s="30" t="s">
        <v>49</v>
      </c>
      <c r="B51" s="13"/>
      <c r="C51" s="13"/>
      <c r="D51" s="15">
        <v>850</v>
      </c>
      <c r="E51" s="13" t="s">
        <v>2</v>
      </c>
      <c r="F51" s="13" t="s">
        <v>25</v>
      </c>
      <c r="G51" s="47">
        <f>G52+G54+G56+G59</f>
        <v>0</v>
      </c>
      <c r="H51" s="50"/>
    </row>
    <row r="52" spans="1:8" s="2" customFormat="1" ht="24" customHeight="1" hidden="1">
      <c r="A52" s="36" t="s">
        <v>78</v>
      </c>
      <c r="B52" s="13" t="s">
        <v>79</v>
      </c>
      <c r="C52" s="13"/>
      <c r="D52" s="15">
        <v>850</v>
      </c>
      <c r="E52" s="13" t="s">
        <v>2</v>
      </c>
      <c r="F52" s="13" t="s">
        <v>25</v>
      </c>
      <c r="G52" s="47">
        <f>G53</f>
        <v>0</v>
      </c>
      <c r="H52" s="50"/>
    </row>
    <row r="53" spans="1:8" s="2" customFormat="1" ht="0.75" customHeight="1" hidden="1">
      <c r="A53" s="37" t="s">
        <v>71</v>
      </c>
      <c r="B53" s="13" t="s">
        <v>79</v>
      </c>
      <c r="C53" s="13" t="s">
        <v>72</v>
      </c>
      <c r="D53" s="15">
        <v>850</v>
      </c>
      <c r="E53" s="13" t="s">
        <v>2</v>
      </c>
      <c r="F53" s="13" t="s">
        <v>25</v>
      </c>
      <c r="G53" s="47"/>
      <c r="H53" s="50"/>
    </row>
    <row r="54" spans="1:8" s="2" customFormat="1" ht="27" customHeight="1" hidden="1">
      <c r="A54" s="38" t="s">
        <v>80</v>
      </c>
      <c r="B54" s="13" t="s">
        <v>81</v>
      </c>
      <c r="C54" s="13"/>
      <c r="D54" s="15">
        <v>850</v>
      </c>
      <c r="E54" s="13" t="s">
        <v>2</v>
      </c>
      <c r="F54" s="13" t="s">
        <v>25</v>
      </c>
      <c r="G54" s="47">
        <f>G55</f>
        <v>0</v>
      </c>
      <c r="H54" s="50"/>
    </row>
    <row r="55" spans="1:8" s="2" customFormat="1" ht="24" customHeight="1" hidden="1">
      <c r="A55" s="38" t="s">
        <v>82</v>
      </c>
      <c r="B55" s="13" t="s">
        <v>81</v>
      </c>
      <c r="C55" s="13" t="s">
        <v>83</v>
      </c>
      <c r="D55" s="15">
        <v>850</v>
      </c>
      <c r="E55" s="13" t="s">
        <v>2</v>
      </c>
      <c r="F55" s="13" t="s">
        <v>25</v>
      </c>
      <c r="G55" s="47"/>
      <c r="H55" s="50"/>
    </row>
    <row r="56" spans="1:8" s="2" customFormat="1" ht="15.75" customHeight="1" hidden="1">
      <c r="A56" s="17" t="s">
        <v>45</v>
      </c>
      <c r="B56" s="13" t="s">
        <v>84</v>
      </c>
      <c r="C56" s="13"/>
      <c r="D56" s="15">
        <v>850</v>
      </c>
      <c r="E56" s="13" t="s">
        <v>2</v>
      </c>
      <c r="F56" s="13" t="s">
        <v>25</v>
      </c>
      <c r="G56" s="47">
        <f>G57</f>
        <v>0</v>
      </c>
      <c r="H56" s="50"/>
    </row>
    <row r="57" spans="1:8" s="2" customFormat="1" ht="28.5" customHeight="1" hidden="1">
      <c r="A57" s="16" t="s">
        <v>85</v>
      </c>
      <c r="B57" s="13" t="s">
        <v>58</v>
      </c>
      <c r="C57" s="13"/>
      <c r="D57" s="15">
        <v>850</v>
      </c>
      <c r="E57" s="13" t="s">
        <v>2</v>
      </c>
      <c r="F57" s="13" t="s">
        <v>25</v>
      </c>
      <c r="G57" s="47">
        <f>G58</f>
        <v>0</v>
      </c>
      <c r="H57" s="50"/>
    </row>
    <row r="58" spans="1:8" s="2" customFormat="1" ht="25.5" customHeight="1" hidden="1">
      <c r="A58" s="31" t="s">
        <v>20</v>
      </c>
      <c r="B58" s="13" t="s">
        <v>58</v>
      </c>
      <c r="C58" s="13" t="s">
        <v>15</v>
      </c>
      <c r="D58" s="15">
        <v>850</v>
      </c>
      <c r="E58" s="13" t="s">
        <v>2</v>
      </c>
      <c r="F58" s="13" t="s">
        <v>25</v>
      </c>
      <c r="G58" s="47"/>
      <c r="H58" s="50"/>
    </row>
    <row r="59" spans="1:8" s="2" customFormat="1" ht="25.5" customHeight="1" hidden="1">
      <c r="A59" s="31" t="s">
        <v>136</v>
      </c>
      <c r="B59" s="13" t="s">
        <v>59</v>
      </c>
      <c r="C59" s="13"/>
      <c r="D59" s="15">
        <v>850</v>
      </c>
      <c r="E59" s="13" t="s">
        <v>2</v>
      </c>
      <c r="F59" s="13" t="s">
        <v>25</v>
      </c>
      <c r="G59" s="47">
        <f>G60</f>
        <v>0</v>
      </c>
      <c r="H59" s="50"/>
    </row>
    <row r="60" spans="1:8" s="2" customFormat="1" ht="25.5" customHeight="1" hidden="1">
      <c r="A60" s="31" t="s">
        <v>20</v>
      </c>
      <c r="B60" s="13" t="s">
        <v>59</v>
      </c>
      <c r="C60" s="13" t="s">
        <v>15</v>
      </c>
      <c r="D60" s="15">
        <v>850</v>
      </c>
      <c r="E60" s="13" t="s">
        <v>2</v>
      </c>
      <c r="F60" s="13" t="s">
        <v>25</v>
      </c>
      <c r="G60" s="47"/>
      <c r="H60" s="50"/>
    </row>
    <row r="61" spans="1:8" s="2" customFormat="1" ht="15" customHeight="1">
      <c r="A61" s="39" t="s">
        <v>86</v>
      </c>
      <c r="B61" s="13"/>
      <c r="C61" s="13"/>
      <c r="D61" s="15">
        <v>850</v>
      </c>
      <c r="E61" s="13" t="s">
        <v>3</v>
      </c>
      <c r="F61" s="13" t="s">
        <v>66</v>
      </c>
      <c r="G61" s="47">
        <f>G62</f>
        <v>116.6</v>
      </c>
      <c r="H61" s="47">
        <f>H62</f>
        <v>116.6</v>
      </c>
    </row>
    <row r="62" spans="1:8" s="2" customFormat="1" ht="16.5" customHeight="1">
      <c r="A62" s="39" t="s">
        <v>87</v>
      </c>
      <c r="B62" s="13"/>
      <c r="C62" s="13"/>
      <c r="D62" s="15">
        <v>850</v>
      </c>
      <c r="E62" s="13" t="s">
        <v>3</v>
      </c>
      <c r="F62" s="13" t="s">
        <v>31</v>
      </c>
      <c r="G62" s="47">
        <f>G63</f>
        <v>116.6</v>
      </c>
      <c r="H62" s="47">
        <v>116.6</v>
      </c>
    </row>
    <row r="63" spans="1:8" s="2" customFormat="1" ht="60" customHeight="1">
      <c r="A63" s="31" t="s">
        <v>88</v>
      </c>
      <c r="B63" s="13" t="s">
        <v>89</v>
      </c>
      <c r="C63" s="13"/>
      <c r="D63" s="15">
        <v>850</v>
      </c>
      <c r="E63" s="13" t="s">
        <v>3</v>
      </c>
      <c r="F63" s="13" t="s">
        <v>31</v>
      </c>
      <c r="G63" s="47">
        <f>G64+G65+G66+G67+G68</f>
        <v>116.6</v>
      </c>
      <c r="H63" s="47">
        <v>116.6</v>
      </c>
    </row>
    <row r="64" spans="1:8" s="2" customFormat="1" ht="27.75" customHeight="1">
      <c r="A64" s="31" t="s">
        <v>18</v>
      </c>
      <c r="B64" s="13" t="s">
        <v>89</v>
      </c>
      <c r="C64" s="13" t="s">
        <v>21</v>
      </c>
      <c r="D64" s="15">
        <v>850</v>
      </c>
      <c r="E64" s="13" t="s">
        <v>3</v>
      </c>
      <c r="F64" s="13" t="s">
        <v>31</v>
      </c>
      <c r="G64" s="47">
        <v>89.6</v>
      </c>
      <c r="H64" s="47">
        <v>89.6</v>
      </c>
    </row>
    <row r="65" spans="1:8" s="2" customFormat="1" ht="27" customHeight="1" hidden="1">
      <c r="A65" s="31" t="s">
        <v>19</v>
      </c>
      <c r="B65" s="13" t="s">
        <v>89</v>
      </c>
      <c r="C65" s="13" t="s">
        <v>42</v>
      </c>
      <c r="D65" s="15">
        <v>850</v>
      </c>
      <c r="E65" s="13" t="s">
        <v>3</v>
      </c>
      <c r="F65" s="13" t="s">
        <v>31</v>
      </c>
      <c r="G65" s="47"/>
      <c r="H65" s="47"/>
    </row>
    <row r="66" spans="1:8" s="2" customFormat="1" ht="36" customHeight="1">
      <c r="A66" s="31" t="s">
        <v>62</v>
      </c>
      <c r="B66" s="13" t="s">
        <v>90</v>
      </c>
      <c r="C66" s="13" t="s">
        <v>63</v>
      </c>
      <c r="D66" s="15">
        <v>850</v>
      </c>
      <c r="E66" s="13" t="s">
        <v>3</v>
      </c>
      <c r="F66" s="13" t="s">
        <v>31</v>
      </c>
      <c r="G66" s="47">
        <v>27</v>
      </c>
      <c r="H66" s="47">
        <v>27</v>
      </c>
    </row>
    <row r="67" spans="1:8" s="2" customFormat="1" ht="28.5" customHeight="1" hidden="1">
      <c r="A67" s="31" t="s">
        <v>46</v>
      </c>
      <c r="B67" s="13" t="s">
        <v>89</v>
      </c>
      <c r="C67" s="13" t="s">
        <v>44</v>
      </c>
      <c r="D67" s="15">
        <v>850</v>
      </c>
      <c r="E67" s="13" t="s">
        <v>3</v>
      </c>
      <c r="F67" s="13" t="s">
        <v>31</v>
      </c>
      <c r="G67" s="47"/>
      <c r="H67" s="47"/>
    </row>
    <row r="68" spans="1:8" s="2" customFormat="1" ht="25.5" customHeight="1" hidden="1">
      <c r="A68" s="31" t="s">
        <v>20</v>
      </c>
      <c r="B68" s="13" t="s">
        <v>89</v>
      </c>
      <c r="C68" s="13" t="s">
        <v>15</v>
      </c>
      <c r="D68" s="15">
        <v>850</v>
      </c>
      <c r="E68" s="13" t="s">
        <v>3</v>
      </c>
      <c r="F68" s="13" t="s">
        <v>31</v>
      </c>
      <c r="G68" s="47"/>
      <c r="H68" s="47"/>
    </row>
    <row r="69" spans="1:8" s="2" customFormat="1" ht="0" customHeight="1" hidden="1">
      <c r="A69" s="40" t="s">
        <v>91</v>
      </c>
      <c r="B69" s="13"/>
      <c r="C69" s="13"/>
      <c r="D69" s="15">
        <v>850</v>
      </c>
      <c r="E69" s="13" t="s">
        <v>31</v>
      </c>
      <c r="F69" s="13" t="s">
        <v>66</v>
      </c>
      <c r="G69" s="47">
        <f>G70</f>
        <v>0</v>
      </c>
      <c r="H69" s="50"/>
    </row>
    <row r="70" spans="1:8" s="2" customFormat="1" ht="27.75" customHeight="1" hidden="1">
      <c r="A70" s="40" t="s">
        <v>92</v>
      </c>
      <c r="B70" s="13"/>
      <c r="C70" s="13"/>
      <c r="D70" s="15">
        <v>850</v>
      </c>
      <c r="E70" s="13" t="s">
        <v>31</v>
      </c>
      <c r="F70" s="13" t="s">
        <v>4</v>
      </c>
      <c r="G70" s="47">
        <f>G71</f>
        <v>0</v>
      </c>
      <c r="H70" s="50"/>
    </row>
    <row r="71" spans="1:8" s="2" customFormat="1" ht="25.5" customHeight="1" hidden="1">
      <c r="A71" s="41" t="s">
        <v>93</v>
      </c>
      <c r="B71" s="13" t="s">
        <v>94</v>
      </c>
      <c r="C71" s="13"/>
      <c r="D71" s="15">
        <v>850</v>
      </c>
      <c r="E71" s="13" t="s">
        <v>31</v>
      </c>
      <c r="F71" s="13" t="s">
        <v>4</v>
      </c>
      <c r="G71" s="47">
        <f>G72</f>
        <v>0</v>
      </c>
      <c r="H71" s="50"/>
    </row>
    <row r="72" spans="1:8" s="2" customFormat="1" ht="27.75" customHeight="1" hidden="1">
      <c r="A72" s="31" t="s">
        <v>20</v>
      </c>
      <c r="B72" s="13" t="s">
        <v>94</v>
      </c>
      <c r="C72" s="13" t="s">
        <v>15</v>
      </c>
      <c r="D72" s="15">
        <v>850</v>
      </c>
      <c r="E72" s="13" t="s">
        <v>31</v>
      </c>
      <c r="F72" s="13" t="s">
        <v>4</v>
      </c>
      <c r="G72" s="47"/>
      <c r="H72" s="50"/>
    </row>
    <row r="73" spans="1:8" s="2" customFormat="1" ht="15.75" customHeight="1">
      <c r="A73" s="32" t="s">
        <v>112</v>
      </c>
      <c r="B73" s="13"/>
      <c r="C73" s="13"/>
      <c r="D73" s="15">
        <v>850</v>
      </c>
      <c r="E73" s="13" t="s">
        <v>5</v>
      </c>
      <c r="F73" s="13" t="s">
        <v>66</v>
      </c>
      <c r="G73" s="47">
        <v>315.4</v>
      </c>
      <c r="H73" s="50"/>
    </row>
    <row r="74" spans="1:8" s="2" customFormat="1" ht="17.25" customHeight="1">
      <c r="A74" s="32" t="s">
        <v>113</v>
      </c>
      <c r="B74" s="13"/>
      <c r="C74" s="13"/>
      <c r="D74" s="15">
        <v>850</v>
      </c>
      <c r="E74" s="13" t="s">
        <v>5</v>
      </c>
      <c r="F74" s="13" t="s">
        <v>4</v>
      </c>
      <c r="G74" s="47">
        <v>315.4</v>
      </c>
      <c r="H74" s="50"/>
    </row>
    <row r="75" spans="1:8" s="2" customFormat="1" ht="18" customHeight="1">
      <c r="A75" s="31" t="s">
        <v>114</v>
      </c>
      <c r="B75" s="13" t="s">
        <v>115</v>
      </c>
      <c r="C75" s="13"/>
      <c r="D75" s="15">
        <v>850</v>
      </c>
      <c r="E75" s="13" t="s">
        <v>5</v>
      </c>
      <c r="F75" s="13" t="s">
        <v>4</v>
      </c>
      <c r="G75" s="47">
        <v>315.4</v>
      </c>
      <c r="H75" s="50"/>
    </row>
    <row r="76" spans="1:8" s="2" customFormat="1" ht="27" customHeight="1">
      <c r="A76" s="31" t="s">
        <v>20</v>
      </c>
      <c r="B76" s="13" t="s">
        <v>115</v>
      </c>
      <c r="C76" s="13" t="s">
        <v>15</v>
      </c>
      <c r="D76" s="15">
        <v>850</v>
      </c>
      <c r="E76" s="13" t="s">
        <v>5</v>
      </c>
      <c r="F76" s="13" t="s">
        <v>4</v>
      </c>
      <c r="G76" s="47">
        <v>315.4</v>
      </c>
      <c r="H76" s="50"/>
    </row>
    <row r="77" spans="1:8" s="2" customFormat="1" ht="16.5" customHeight="1">
      <c r="A77" s="42" t="s">
        <v>52</v>
      </c>
      <c r="B77" s="14"/>
      <c r="C77" s="14"/>
      <c r="D77" s="15">
        <v>850</v>
      </c>
      <c r="E77" s="13" t="s">
        <v>50</v>
      </c>
      <c r="F77" s="14" t="s">
        <v>66</v>
      </c>
      <c r="G77" s="51">
        <f>G78</f>
        <v>9.3</v>
      </c>
      <c r="H77" s="52"/>
    </row>
    <row r="78" spans="1:8" s="2" customFormat="1" ht="17.25" customHeight="1">
      <c r="A78" s="42" t="s">
        <v>95</v>
      </c>
      <c r="B78" s="14"/>
      <c r="C78" s="14"/>
      <c r="D78" s="15">
        <v>850</v>
      </c>
      <c r="E78" s="13" t="s">
        <v>50</v>
      </c>
      <c r="F78" s="14" t="s">
        <v>31</v>
      </c>
      <c r="G78" s="51">
        <f>G79+G81+G83</f>
        <v>9.3</v>
      </c>
      <c r="H78" s="53"/>
    </row>
    <row r="79" spans="1:8" s="2" customFormat="1" ht="26.25" customHeight="1">
      <c r="A79" s="43" t="s">
        <v>96</v>
      </c>
      <c r="B79" s="13" t="s">
        <v>135</v>
      </c>
      <c r="C79" s="13"/>
      <c r="D79" s="15">
        <v>850</v>
      </c>
      <c r="E79" s="13" t="s">
        <v>50</v>
      </c>
      <c r="F79" s="13" t="s">
        <v>31</v>
      </c>
      <c r="G79" s="51">
        <f>G80</f>
        <v>9.3</v>
      </c>
      <c r="H79" s="53"/>
    </row>
    <row r="80" spans="1:8" s="2" customFormat="1" ht="24" customHeight="1">
      <c r="A80" s="17" t="s">
        <v>20</v>
      </c>
      <c r="B80" s="26" t="s">
        <v>135</v>
      </c>
      <c r="C80" s="26" t="s">
        <v>15</v>
      </c>
      <c r="D80" s="27">
        <v>850</v>
      </c>
      <c r="E80" s="28" t="s">
        <v>50</v>
      </c>
      <c r="F80" s="26" t="s">
        <v>31</v>
      </c>
      <c r="G80" s="51">
        <v>9.3</v>
      </c>
      <c r="H80" s="53"/>
    </row>
    <row r="81" spans="1:8" s="2" customFormat="1" ht="15.75" customHeight="1" hidden="1">
      <c r="A81" s="44" t="s">
        <v>133</v>
      </c>
      <c r="B81" s="26" t="s">
        <v>134</v>
      </c>
      <c r="C81" s="26"/>
      <c r="D81" s="27">
        <v>850</v>
      </c>
      <c r="E81" s="28" t="s">
        <v>50</v>
      </c>
      <c r="F81" s="26" t="s">
        <v>31</v>
      </c>
      <c r="G81" s="54">
        <f>G82</f>
        <v>0</v>
      </c>
      <c r="H81" s="55"/>
    </row>
    <row r="82" spans="1:8" s="2" customFormat="1" ht="27.75" customHeight="1" hidden="1">
      <c r="A82" s="17" t="s">
        <v>20</v>
      </c>
      <c r="B82" s="26" t="s">
        <v>134</v>
      </c>
      <c r="C82" s="26" t="s">
        <v>15</v>
      </c>
      <c r="D82" s="27">
        <v>850</v>
      </c>
      <c r="E82" s="28" t="s">
        <v>50</v>
      </c>
      <c r="F82" s="26" t="s">
        <v>31</v>
      </c>
      <c r="G82" s="54"/>
      <c r="H82" s="55"/>
    </row>
    <row r="83" spans="1:8" s="2" customFormat="1" ht="19.5" customHeight="1" hidden="1">
      <c r="A83" s="43" t="s">
        <v>100</v>
      </c>
      <c r="B83" s="13" t="s">
        <v>132</v>
      </c>
      <c r="C83" s="45"/>
      <c r="D83" s="45">
        <v>850</v>
      </c>
      <c r="E83" s="13" t="s">
        <v>50</v>
      </c>
      <c r="F83" s="13" t="s">
        <v>31</v>
      </c>
      <c r="G83" s="54">
        <f>G84</f>
        <v>0</v>
      </c>
      <c r="H83" s="55"/>
    </row>
    <row r="84" spans="1:8" s="2" customFormat="1" ht="27" customHeight="1" hidden="1">
      <c r="A84" s="17" t="s">
        <v>20</v>
      </c>
      <c r="B84" s="13" t="s">
        <v>132</v>
      </c>
      <c r="C84" s="45">
        <v>244</v>
      </c>
      <c r="D84" s="45">
        <v>850</v>
      </c>
      <c r="E84" s="13" t="s">
        <v>50</v>
      </c>
      <c r="F84" s="13" t="s">
        <v>31</v>
      </c>
      <c r="G84" s="54"/>
      <c r="H84" s="55"/>
    </row>
    <row r="85" spans="1:8" s="2" customFormat="1" ht="15.75" customHeight="1">
      <c r="A85" s="39" t="s">
        <v>14</v>
      </c>
      <c r="B85" s="26"/>
      <c r="C85" s="26"/>
      <c r="D85" s="27">
        <v>850</v>
      </c>
      <c r="E85" s="28" t="s">
        <v>6</v>
      </c>
      <c r="F85" s="26" t="s">
        <v>66</v>
      </c>
      <c r="G85" s="54">
        <f>G86</f>
        <v>50.8</v>
      </c>
      <c r="H85" s="50"/>
    </row>
    <row r="86" spans="1:8" s="2" customFormat="1" ht="18" customHeight="1">
      <c r="A86" s="39" t="s">
        <v>7</v>
      </c>
      <c r="B86" s="26"/>
      <c r="C86" s="26"/>
      <c r="D86" s="27">
        <v>850</v>
      </c>
      <c r="E86" s="28" t="s">
        <v>6</v>
      </c>
      <c r="F86" s="26" t="s">
        <v>2</v>
      </c>
      <c r="G86" s="54">
        <f>G87+G89</f>
        <v>50.8</v>
      </c>
      <c r="H86" s="50"/>
    </row>
    <row r="87" spans="1:8" s="2" customFormat="1" ht="25.5" customHeight="1" hidden="1">
      <c r="A87" s="31" t="s">
        <v>125</v>
      </c>
      <c r="B87" s="13" t="s">
        <v>126</v>
      </c>
      <c r="C87" s="13"/>
      <c r="D87" s="13" t="s">
        <v>127</v>
      </c>
      <c r="E87" s="13" t="s">
        <v>6</v>
      </c>
      <c r="F87" s="13"/>
      <c r="G87" s="54">
        <f>G88</f>
        <v>0</v>
      </c>
      <c r="H87" s="50"/>
    </row>
    <row r="88" spans="1:8" s="2" customFormat="1" ht="28.5" customHeight="1" hidden="1">
      <c r="A88" s="31" t="s">
        <v>20</v>
      </c>
      <c r="B88" s="13" t="s">
        <v>126</v>
      </c>
      <c r="C88" s="13" t="s">
        <v>15</v>
      </c>
      <c r="D88" s="13" t="s">
        <v>127</v>
      </c>
      <c r="E88" s="13" t="s">
        <v>6</v>
      </c>
      <c r="F88" s="13" t="s">
        <v>2</v>
      </c>
      <c r="G88" s="54">
        <v>0</v>
      </c>
      <c r="H88" s="50"/>
    </row>
    <row r="89" spans="1:8" s="2" customFormat="1" ht="20.25" customHeight="1">
      <c r="A89" s="17" t="s">
        <v>45</v>
      </c>
      <c r="B89" s="13" t="s">
        <v>84</v>
      </c>
      <c r="C89" s="13"/>
      <c r="D89" s="15">
        <v>850</v>
      </c>
      <c r="E89" s="13" t="s">
        <v>6</v>
      </c>
      <c r="F89" s="13" t="s">
        <v>2</v>
      </c>
      <c r="G89" s="54">
        <f>G90</f>
        <v>50.8</v>
      </c>
      <c r="H89" s="50"/>
    </row>
    <row r="90" spans="1:8" s="2" customFormat="1" ht="36" customHeight="1">
      <c r="A90" s="17" t="s">
        <v>101</v>
      </c>
      <c r="B90" s="13" t="s">
        <v>102</v>
      </c>
      <c r="C90" s="13"/>
      <c r="D90" s="15">
        <v>850</v>
      </c>
      <c r="E90" s="13" t="s">
        <v>6</v>
      </c>
      <c r="F90" s="13" t="s">
        <v>2</v>
      </c>
      <c r="G90" s="54">
        <f>G91</f>
        <v>50.8</v>
      </c>
      <c r="H90" s="50"/>
    </row>
    <row r="91" spans="1:8" s="2" customFormat="1" ht="27" customHeight="1">
      <c r="A91" s="31" t="s">
        <v>20</v>
      </c>
      <c r="B91" s="13" t="s">
        <v>102</v>
      </c>
      <c r="C91" s="13" t="s">
        <v>15</v>
      </c>
      <c r="D91" s="15">
        <v>850</v>
      </c>
      <c r="E91" s="13" t="s">
        <v>6</v>
      </c>
      <c r="F91" s="13" t="s">
        <v>2</v>
      </c>
      <c r="G91" s="54">
        <v>50.8</v>
      </c>
      <c r="H91" s="50"/>
    </row>
    <row r="92" spans="1:8" s="2" customFormat="1" ht="17.25" customHeight="1">
      <c r="A92" s="30" t="s">
        <v>40</v>
      </c>
      <c r="B92" s="14"/>
      <c r="C92" s="14"/>
      <c r="D92" s="15">
        <v>850</v>
      </c>
      <c r="E92" s="13" t="s">
        <v>39</v>
      </c>
      <c r="F92" s="14" t="s">
        <v>66</v>
      </c>
      <c r="G92" s="51">
        <f>G93</f>
        <v>100</v>
      </c>
      <c r="H92" s="50"/>
    </row>
    <row r="93" spans="1:8" s="2" customFormat="1" ht="18.75" customHeight="1">
      <c r="A93" s="30" t="s">
        <v>41</v>
      </c>
      <c r="B93" s="14"/>
      <c r="C93" s="14"/>
      <c r="D93" s="15">
        <v>850</v>
      </c>
      <c r="E93" s="13" t="s">
        <v>39</v>
      </c>
      <c r="F93" s="14" t="s">
        <v>2</v>
      </c>
      <c r="G93" s="54">
        <f>G94</f>
        <v>100</v>
      </c>
      <c r="H93" s="50"/>
    </row>
    <row r="94" spans="1:8" s="2" customFormat="1" ht="25.5" customHeight="1">
      <c r="A94" s="17" t="s">
        <v>36</v>
      </c>
      <c r="B94" s="13" t="s">
        <v>103</v>
      </c>
      <c r="C94" s="13"/>
      <c r="D94" s="15">
        <v>850</v>
      </c>
      <c r="E94" s="13" t="s">
        <v>39</v>
      </c>
      <c r="F94" s="13" t="s">
        <v>2</v>
      </c>
      <c r="G94" s="51">
        <f>G95</f>
        <v>100</v>
      </c>
      <c r="H94" s="50"/>
    </row>
    <row r="95" spans="1:8" s="2" customFormat="1" ht="23.25" customHeight="1">
      <c r="A95" s="17" t="s">
        <v>37</v>
      </c>
      <c r="B95" s="13" t="s">
        <v>60</v>
      </c>
      <c r="C95" s="13"/>
      <c r="D95" s="15">
        <v>850</v>
      </c>
      <c r="E95" s="13" t="s">
        <v>39</v>
      </c>
      <c r="F95" s="13" t="s">
        <v>2</v>
      </c>
      <c r="G95" s="51">
        <f>G96</f>
        <v>100</v>
      </c>
      <c r="H95" s="50"/>
    </row>
    <row r="96" spans="1:8" s="2" customFormat="1" ht="20.25" customHeight="1">
      <c r="A96" s="17" t="s">
        <v>38</v>
      </c>
      <c r="B96" s="13" t="s">
        <v>60</v>
      </c>
      <c r="C96" s="13" t="s">
        <v>35</v>
      </c>
      <c r="D96" s="15">
        <v>850</v>
      </c>
      <c r="E96" s="13" t="s">
        <v>39</v>
      </c>
      <c r="F96" s="13" t="s">
        <v>2</v>
      </c>
      <c r="G96" s="51">
        <v>100</v>
      </c>
      <c r="H96" s="50"/>
    </row>
    <row r="97" spans="1:8" s="2" customFormat="1" ht="16.5" customHeight="1">
      <c r="A97" s="34" t="s">
        <v>23</v>
      </c>
      <c r="B97" s="13"/>
      <c r="C97" s="13"/>
      <c r="D97" s="15">
        <v>850</v>
      </c>
      <c r="E97" s="13" t="s">
        <v>22</v>
      </c>
      <c r="F97" s="13" t="s">
        <v>66</v>
      </c>
      <c r="G97" s="47">
        <f>G98</f>
        <v>15</v>
      </c>
      <c r="H97" s="50"/>
    </row>
    <row r="98" spans="1:8" s="2" customFormat="1" ht="17.25" customHeight="1">
      <c r="A98" s="34" t="s">
        <v>24</v>
      </c>
      <c r="B98" s="14"/>
      <c r="C98" s="14"/>
      <c r="D98" s="15">
        <v>850</v>
      </c>
      <c r="E98" s="13" t="s">
        <v>22</v>
      </c>
      <c r="F98" s="14" t="s">
        <v>3</v>
      </c>
      <c r="G98" s="51">
        <f>G99</f>
        <v>15</v>
      </c>
      <c r="H98" s="56"/>
    </row>
    <row r="99" spans="1:8" s="2" customFormat="1" ht="23.25" customHeight="1">
      <c r="A99" s="17" t="s">
        <v>104</v>
      </c>
      <c r="B99" s="14" t="s">
        <v>105</v>
      </c>
      <c r="C99" s="14"/>
      <c r="D99" s="15">
        <v>850</v>
      </c>
      <c r="E99" s="13" t="s">
        <v>22</v>
      </c>
      <c r="F99" s="14" t="s">
        <v>3</v>
      </c>
      <c r="G99" s="51">
        <f>G100</f>
        <v>15</v>
      </c>
      <c r="H99" s="50"/>
    </row>
    <row r="100" spans="1:8" s="2" customFormat="1" ht="27.75" customHeight="1">
      <c r="A100" s="29" t="s">
        <v>20</v>
      </c>
      <c r="B100" s="26" t="s">
        <v>105</v>
      </c>
      <c r="C100" s="26" t="s">
        <v>15</v>
      </c>
      <c r="D100" s="27">
        <v>850</v>
      </c>
      <c r="E100" s="28" t="s">
        <v>22</v>
      </c>
      <c r="F100" s="26" t="s">
        <v>3</v>
      </c>
      <c r="G100" s="54">
        <v>15</v>
      </c>
      <c r="H100" s="50"/>
    </row>
    <row r="101" spans="1:8" s="2" customFormat="1" ht="27.75" customHeight="1">
      <c r="A101" s="69" t="s">
        <v>148</v>
      </c>
      <c r="B101" s="26"/>
      <c r="C101" s="26"/>
      <c r="D101" s="27">
        <v>850</v>
      </c>
      <c r="E101" s="28" t="s">
        <v>150</v>
      </c>
      <c r="F101" s="26" t="s">
        <v>66</v>
      </c>
      <c r="G101" s="54">
        <v>20.3</v>
      </c>
      <c r="H101" s="50"/>
    </row>
    <row r="102" spans="1:8" s="2" customFormat="1" ht="27.75" customHeight="1">
      <c r="A102" s="29" t="s">
        <v>149</v>
      </c>
      <c r="B102" s="26"/>
      <c r="C102" s="26"/>
      <c r="D102" s="27">
        <v>850</v>
      </c>
      <c r="E102" s="28" t="s">
        <v>150</v>
      </c>
      <c r="F102" s="26" t="s">
        <v>31</v>
      </c>
      <c r="G102" s="54">
        <v>20.3</v>
      </c>
      <c r="H102" s="50"/>
    </row>
    <row r="103" spans="1:8" s="2" customFormat="1" ht="27.75" customHeight="1">
      <c r="A103" s="35" t="s">
        <v>69</v>
      </c>
      <c r="B103" s="13" t="s">
        <v>53</v>
      </c>
      <c r="C103" s="26"/>
      <c r="D103" s="15">
        <v>850</v>
      </c>
      <c r="E103" s="13" t="s">
        <v>150</v>
      </c>
      <c r="F103" s="13" t="s">
        <v>31</v>
      </c>
      <c r="G103" s="54">
        <v>20.3</v>
      </c>
      <c r="H103" s="50"/>
    </row>
    <row r="104" spans="1:8" s="2" customFormat="1" ht="27.75" customHeight="1">
      <c r="A104" s="36" t="s">
        <v>70</v>
      </c>
      <c r="B104" s="13" t="s">
        <v>54</v>
      </c>
      <c r="C104" s="26"/>
      <c r="D104" s="15">
        <v>850</v>
      </c>
      <c r="E104" s="13" t="s">
        <v>150</v>
      </c>
      <c r="F104" s="13" t="s">
        <v>31</v>
      </c>
      <c r="G104" s="54">
        <v>20.3</v>
      </c>
      <c r="H104" s="50"/>
    </row>
    <row r="105" spans="1:8" s="2" customFormat="1" ht="27.75" customHeight="1">
      <c r="A105" s="37" t="s">
        <v>71</v>
      </c>
      <c r="B105" s="13" t="s">
        <v>54</v>
      </c>
      <c r="C105" s="26" t="s">
        <v>72</v>
      </c>
      <c r="D105" s="15">
        <v>850</v>
      </c>
      <c r="E105" s="13" t="s">
        <v>150</v>
      </c>
      <c r="F105" s="13" t="s">
        <v>31</v>
      </c>
      <c r="G105" s="54">
        <v>20.3</v>
      </c>
      <c r="H105" s="50"/>
    </row>
    <row r="106" spans="1:8" s="2" customFormat="1" ht="17.25" customHeight="1">
      <c r="A106" s="64" t="s">
        <v>51</v>
      </c>
      <c r="B106" s="64"/>
      <c r="C106" s="64"/>
      <c r="D106" s="64"/>
      <c r="E106" s="64"/>
      <c r="F106" s="64"/>
      <c r="G106" s="46">
        <f>SUM(G12)</f>
        <v>2673.9200000000005</v>
      </c>
      <c r="H106" s="46">
        <f>H12</f>
        <v>116.6</v>
      </c>
    </row>
    <row r="107" spans="1:8" s="2" customFormat="1" ht="15" customHeight="1">
      <c r="A107" s="5"/>
      <c r="B107" s="6"/>
      <c r="C107" s="8"/>
      <c r="D107" s="6"/>
      <c r="E107" s="6"/>
      <c r="F107" s="6"/>
      <c r="G107" s="11"/>
      <c r="H107" s="1"/>
    </row>
    <row r="108" spans="1:8" s="2" customFormat="1" ht="25.5" customHeight="1">
      <c r="A108" s="1"/>
      <c r="B108" s="1"/>
      <c r="C108" s="9"/>
      <c r="D108" s="1"/>
      <c r="E108" s="1"/>
      <c r="F108" s="1"/>
      <c r="G108" s="12"/>
      <c r="H108" s="1"/>
    </row>
    <row r="109" spans="1:8" s="2" customFormat="1" ht="17.25" customHeight="1">
      <c r="A109" s="1"/>
      <c r="B109" s="1"/>
      <c r="C109" s="9"/>
      <c r="D109" s="1"/>
      <c r="E109" s="1"/>
      <c r="F109" s="1"/>
      <c r="G109" s="12"/>
      <c r="H109" s="1"/>
    </row>
    <row r="110" spans="1:8" s="2" customFormat="1" ht="16.5" customHeight="1">
      <c r="A110" s="1"/>
      <c r="B110" s="1"/>
      <c r="C110" s="9"/>
      <c r="D110" s="1"/>
      <c r="E110" s="1"/>
      <c r="F110" s="1"/>
      <c r="G110" s="12"/>
      <c r="H110" s="1"/>
    </row>
    <row r="111" spans="1:8" s="2" customFormat="1" ht="25.5" customHeight="1">
      <c r="A111" s="1"/>
      <c r="B111" s="1"/>
      <c r="C111" s="9"/>
      <c r="D111" s="1"/>
      <c r="E111" s="1"/>
      <c r="F111" s="1"/>
      <c r="G111" s="12"/>
      <c r="H111" s="1"/>
    </row>
    <row r="112" spans="1:8" s="2" customFormat="1" ht="25.5" customHeight="1">
      <c r="A112" s="1"/>
      <c r="B112" s="1"/>
      <c r="C112" s="9"/>
      <c r="D112" s="1"/>
      <c r="E112" s="1"/>
      <c r="F112" s="1"/>
      <c r="G112" s="12"/>
      <c r="H112" s="1"/>
    </row>
    <row r="113" spans="1:7" ht="12.75">
      <c r="A113" s="1"/>
      <c r="B113" s="1"/>
      <c r="C113" s="9"/>
      <c r="D113" s="1"/>
      <c r="E113" s="1"/>
      <c r="F113" s="1"/>
      <c r="G113" s="12"/>
    </row>
    <row r="114" spans="1:7" ht="12.75">
      <c r="A114" s="1"/>
      <c r="B114" s="1"/>
      <c r="C114" s="9"/>
      <c r="D114" s="1"/>
      <c r="E114" s="1"/>
      <c r="F114" s="1"/>
      <c r="G114" s="12"/>
    </row>
    <row r="115" spans="1:7" ht="12.75">
      <c r="A115" s="1"/>
      <c r="B115" s="1"/>
      <c r="C115" s="9"/>
      <c r="D115" s="1"/>
      <c r="E115" s="1"/>
      <c r="F115" s="1"/>
      <c r="G115" s="12"/>
    </row>
    <row r="116" spans="1:7" ht="12.75">
      <c r="A116" s="1"/>
      <c r="B116" s="1"/>
      <c r="C116" s="9"/>
      <c r="D116" s="1"/>
      <c r="E116" s="1"/>
      <c r="F116" s="1"/>
      <c r="G116" s="12"/>
    </row>
    <row r="117" spans="1:7" ht="12.75">
      <c r="A117" s="1"/>
      <c r="B117" s="1"/>
      <c r="C117" s="9"/>
      <c r="D117" s="1"/>
      <c r="E117" s="1"/>
      <c r="F117" s="1"/>
      <c r="G117" s="12"/>
    </row>
    <row r="118" spans="1:7" ht="12.75">
      <c r="A118" s="1"/>
      <c r="B118" s="1"/>
      <c r="C118" s="9"/>
      <c r="D118" s="1"/>
      <c r="E118" s="1"/>
      <c r="F118" s="1"/>
      <c r="G118" s="12"/>
    </row>
  </sheetData>
  <sheetProtection/>
  <autoFilter ref="A11:H106"/>
  <mergeCells count="17">
    <mergeCell ref="A106:F106"/>
    <mergeCell ref="A1:H1"/>
    <mergeCell ref="A2:H2"/>
    <mergeCell ref="A4:H4"/>
    <mergeCell ref="A7:H7"/>
    <mergeCell ref="A8:H8"/>
    <mergeCell ref="G9:G11"/>
    <mergeCell ref="H9:H11"/>
    <mergeCell ref="A3:H3"/>
    <mergeCell ref="A5:H5"/>
    <mergeCell ref="A6:H6"/>
    <mergeCell ref="A9:A11"/>
    <mergeCell ref="B9:B11"/>
    <mergeCell ref="C9:C11"/>
    <mergeCell ref="D9:D11"/>
    <mergeCell ref="E9:E11"/>
    <mergeCell ref="F9:F11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80" r:id="rId1"/>
  <rowBreaks count="1" manualBreakCount="1">
    <brk id="6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tabSelected="1" zoomScalePageLayoutView="0" workbookViewId="0" topLeftCell="A87">
      <selection activeCell="H14" sqref="H14"/>
    </sheetView>
  </sheetViews>
  <sheetFormatPr defaultColWidth="9.00390625" defaultRowHeight="12.75"/>
  <cols>
    <col min="1" max="1" width="43.375" style="0" customWidth="1"/>
    <col min="2" max="2" width="10.625" style="0" customWidth="1"/>
    <col min="3" max="3" width="6.50390625" style="0" customWidth="1"/>
    <col min="4" max="4" width="6.00390625" style="0" customWidth="1"/>
    <col min="5" max="5" width="4.875" style="0" customWidth="1"/>
    <col min="6" max="6" width="4.50390625" style="0" customWidth="1"/>
    <col min="7" max="7" width="10.125" style="0" customWidth="1"/>
    <col min="8" max="8" width="11.50390625" style="0" customWidth="1"/>
    <col min="9" max="9" width="10.375" style="0" customWidth="1"/>
    <col min="10" max="10" width="9.875" style="0" customWidth="1"/>
  </cols>
  <sheetData>
    <row r="1" spans="1:10" ht="15">
      <c r="A1" s="59" t="s">
        <v>107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5.75" customHeight="1">
      <c r="A2" s="59" t="s">
        <v>64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">
      <c r="A3" s="59" t="s">
        <v>140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5">
      <c r="A4" s="59" t="s">
        <v>65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15">
      <c r="A5" s="59" t="s">
        <v>141</v>
      </c>
      <c r="B5" s="59"/>
      <c r="C5" s="59"/>
      <c r="D5" s="59"/>
      <c r="E5" s="59"/>
      <c r="F5" s="59"/>
      <c r="G5" s="59"/>
      <c r="H5" s="59"/>
      <c r="I5" s="59"/>
      <c r="J5" s="59"/>
    </row>
    <row r="6" spans="1:10" ht="15">
      <c r="A6" s="59" t="s">
        <v>128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ht="51.75" customHeight="1">
      <c r="A7" s="65" t="s">
        <v>144</v>
      </c>
      <c r="B7" s="65"/>
      <c r="C7" s="65"/>
      <c r="D7" s="65"/>
      <c r="E7" s="65"/>
      <c r="F7" s="65"/>
      <c r="G7" s="65"/>
      <c r="H7" s="65"/>
      <c r="I7" s="65"/>
      <c r="J7" s="65"/>
    </row>
    <row r="8" spans="1:10" ht="12.75">
      <c r="A8" s="66" t="s">
        <v>13</v>
      </c>
      <c r="B8" s="66"/>
      <c r="C8" s="66"/>
      <c r="D8" s="66"/>
      <c r="E8" s="66"/>
      <c r="F8" s="66"/>
      <c r="G8" s="66"/>
      <c r="H8" s="66"/>
      <c r="I8" s="66"/>
      <c r="J8" s="66"/>
    </row>
    <row r="9" spans="1:10" ht="12.75">
      <c r="A9" s="60" t="s">
        <v>8</v>
      </c>
      <c r="B9" s="63" t="s">
        <v>0</v>
      </c>
      <c r="C9" s="63" t="s">
        <v>12</v>
      </c>
      <c r="D9" s="63" t="s">
        <v>9</v>
      </c>
      <c r="E9" s="63" t="s">
        <v>10</v>
      </c>
      <c r="F9" s="63" t="s">
        <v>11</v>
      </c>
      <c r="G9" s="67" t="s">
        <v>139</v>
      </c>
      <c r="H9" s="68" t="s">
        <v>17</v>
      </c>
      <c r="I9" s="67" t="s">
        <v>138</v>
      </c>
      <c r="J9" s="68" t="s">
        <v>17</v>
      </c>
    </row>
    <row r="10" spans="1:10" ht="12.75">
      <c r="A10" s="61"/>
      <c r="B10" s="63"/>
      <c r="C10" s="63"/>
      <c r="D10" s="63"/>
      <c r="E10" s="63"/>
      <c r="F10" s="63"/>
      <c r="G10" s="67"/>
      <c r="H10" s="68"/>
      <c r="I10" s="67"/>
      <c r="J10" s="68"/>
    </row>
    <row r="11" spans="1:10" ht="50.25" customHeight="1">
      <c r="A11" s="62"/>
      <c r="B11" s="63"/>
      <c r="C11" s="63"/>
      <c r="D11" s="63"/>
      <c r="E11" s="63"/>
      <c r="F11" s="63"/>
      <c r="G11" s="67"/>
      <c r="H11" s="68"/>
      <c r="I11" s="67"/>
      <c r="J11" s="68"/>
    </row>
    <row r="12" spans="1:10" ht="22.5">
      <c r="A12" s="30" t="s">
        <v>143</v>
      </c>
      <c r="B12" s="13"/>
      <c r="C12" s="13"/>
      <c r="D12" s="15">
        <v>850</v>
      </c>
      <c r="E12" s="13" t="s">
        <v>66</v>
      </c>
      <c r="F12" s="13" t="s">
        <v>66</v>
      </c>
      <c r="G12" s="47">
        <f>G13+G50+G58+G62+G70+G75+G80+G84</f>
        <v>2259.3000000000006</v>
      </c>
      <c r="H12" s="48">
        <f>H50</f>
        <v>116.6</v>
      </c>
      <c r="I12" s="47">
        <f>I13+I50+I58+I62+I70+I75+I80+I84</f>
        <v>2223.2000000000003</v>
      </c>
      <c r="J12" s="48">
        <f>J50</f>
        <v>116.6</v>
      </c>
    </row>
    <row r="13" spans="1:10" ht="15">
      <c r="A13" s="30" t="s">
        <v>28</v>
      </c>
      <c r="B13" s="13"/>
      <c r="C13" s="13"/>
      <c r="D13" s="15">
        <v>850</v>
      </c>
      <c r="E13" s="13" t="s">
        <v>2</v>
      </c>
      <c r="F13" s="13" t="s">
        <v>66</v>
      </c>
      <c r="G13" s="47">
        <f>G15+G19+G34+G38+G42</f>
        <v>2103.8</v>
      </c>
      <c r="H13" s="49"/>
      <c r="I13" s="47">
        <f>I15+I19+I34+I38+I42</f>
        <v>2067.7</v>
      </c>
      <c r="J13" s="49"/>
    </row>
    <row r="14" spans="1:10" ht="39" customHeight="1">
      <c r="A14" s="30" t="s">
        <v>124</v>
      </c>
      <c r="B14" s="13"/>
      <c r="C14" s="13"/>
      <c r="D14" s="15">
        <v>850</v>
      </c>
      <c r="E14" s="13" t="s">
        <v>2</v>
      </c>
      <c r="F14" s="13" t="s">
        <v>3</v>
      </c>
      <c r="G14" s="47">
        <f>G15</f>
        <v>534.3</v>
      </c>
      <c r="H14" s="49"/>
      <c r="I14" s="47">
        <f>I15</f>
        <v>534.3</v>
      </c>
      <c r="J14" s="49"/>
    </row>
    <row r="15" spans="1:10" ht="26.25">
      <c r="A15" s="30" t="s">
        <v>26</v>
      </c>
      <c r="B15" s="13" t="s">
        <v>67</v>
      </c>
      <c r="C15" s="13"/>
      <c r="D15" s="15">
        <v>850</v>
      </c>
      <c r="E15" s="13" t="s">
        <v>2</v>
      </c>
      <c r="F15" s="13" t="s">
        <v>3</v>
      </c>
      <c r="G15" s="47">
        <f>G16</f>
        <v>534.3</v>
      </c>
      <c r="H15" s="49"/>
      <c r="I15" s="47">
        <f>I16</f>
        <v>534.3</v>
      </c>
      <c r="J15" s="49"/>
    </row>
    <row r="16" spans="1:10" ht="26.25">
      <c r="A16" s="17" t="s">
        <v>27</v>
      </c>
      <c r="B16" s="13" t="s">
        <v>56</v>
      </c>
      <c r="C16" s="13"/>
      <c r="D16" s="15">
        <v>850</v>
      </c>
      <c r="E16" s="13" t="s">
        <v>2</v>
      </c>
      <c r="F16" s="13" t="s">
        <v>3</v>
      </c>
      <c r="G16" s="47">
        <f>G17+G18</f>
        <v>534.3</v>
      </c>
      <c r="H16" s="49"/>
      <c r="I16" s="47">
        <f>I17+I18</f>
        <v>534.3</v>
      </c>
      <c r="J16" s="49"/>
    </row>
    <row r="17" spans="1:10" ht="26.25">
      <c r="A17" s="31" t="s">
        <v>61</v>
      </c>
      <c r="B17" s="13" t="s">
        <v>56</v>
      </c>
      <c r="C17" s="13" t="s">
        <v>21</v>
      </c>
      <c r="D17" s="15">
        <v>850</v>
      </c>
      <c r="E17" s="13" t="s">
        <v>2</v>
      </c>
      <c r="F17" s="13" t="s">
        <v>3</v>
      </c>
      <c r="G17" s="47">
        <v>406.5</v>
      </c>
      <c r="H17" s="49"/>
      <c r="I17" s="47">
        <v>406.5</v>
      </c>
      <c r="J17" s="49"/>
    </row>
    <row r="18" spans="1:10" ht="36">
      <c r="A18" s="31" t="s">
        <v>62</v>
      </c>
      <c r="B18" s="13" t="s">
        <v>56</v>
      </c>
      <c r="C18" s="13" t="s">
        <v>63</v>
      </c>
      <c r="D18" s="15">
        <v>850</v>
      </c>
      <c r="E18" s="13" t="s">
        <v>2</v>
      </c>
      <c r="F18" s="13" t="s">
        <v>3</v>
      </c>
      <c r="G18" s="47">
        <v>127.8</v>
      </c>
      <c r="H18" s="49"/>
      <c r="I18" s="47">
        <v>127.8</v>
      </c>
      <c r="J18" s="49"/>
    </row>
    <row r="19" spans="1:10" ht="36">
      <c r="A19" s="31" t="s">
        <v>30</v>
      </c>
      <c r="B19" s="13"/>
      <c r="C19" s="13"/>
      <c r="D19" s="15">
        <v>850</v>
      </c>
      <c r="E19" s="13" t="s">
        <v>2</v>
      </c>
      <c r="F19" s="13" t="s">
        <v>5</v>
      </c>
      <c r="G19" s="47">
        <f>G20+G28+G26</f>
        <v>1568.5</v>
      </c>
      <c r="H19" s="49"/>
      <c r="I19" s="47">
        <f>I20+I28</f>
        <v>1532.4</v>
      </c>
      <c r="J19" s="49"/>
    </row>
    <row r="20" spans="1:10" ht="24.75" customHeight="1">
      <c r="A20" s="32" t="s">
        <v>34</v>
      </c>
      <c r="B20" s="13" t="s">
        <v>55</v>
      </c>
      <c r="C20" s="13"/>
      <c r="D20" s="15">
        <v>850</v>
      </c>
      <c r="E20" s="13" t="s">
        <v>2</v>
      </c>
      <c r="F20" s="13" t="s">
        <v>5</v>
      </c>
      <c r="G20" s="47">
        <f>G21+G22</f>
        <v>2.9</v>
      </c>
      <c r="H20" s="49"/>
      <c r="I20" s="47">
        <f>I21+I22</f>
        <v>3</v>
      </c>
      <c r="J20" s="49"/>
    </row>
    <row r="21" spans="1:10" ht="26.25" hidden="1">
      <c r="A21" s="31" t="s">
        <v>46</v>
      </c>
      <c r="B21" s="13" t="s">
        <v>55</v>
      </c>
      <c r="C21" s="13" t="s">
        <v>44</v>
      </c>
      <c r="D21" s="15">
        <v>850</v>
      </c>
      <c r="E21" s="13" t="s">
        <v>2</v>
      </c>
      <c r="F21" s="13" t="s">
        <v>5</v>
      </c>
      <c r="G21" s="47"/>
      <c r="H21" s="49"/>
      <c r="I21" s="47"/>
      <c r="J21" s="49"/>
    </row>
    <row r="22" spans="1:10" ht="25.5" customHeight="1">
      <c r="A22" s="31" t="s">
        <v>20</v>
      </c>
      <c r="B22" s="13" t="s">
        <v>55</v>
      </c>
      <c r="C22" s="13" t="s">
        <v>15</v>
      </c>
      <c r="D22" s="15">
        <v>850</v>
      </c>
      <c r="E22" s="13" t="s">
        <v>2</v>
      </c>
      <c r="F22" s="13" t="s">
        <v>5</v>
      </c>
      <c r="G22" s="47">
        <v>2.9</v>
      </c>
      <c r="H22" s="49"/>
      <c r="I22" s="47">
        <v>3</v>
      </c>
      <c r="J22" s="49"/>
    </row>
    <row r="23" spans="1:10" ht="26.25" hidden="1">
      <c r="A23" s="31" t="s">
        <v>137</v>
      </c>
      <c r="B23" s="13" t="s">
        <v>129</v>
      </c>
      <c r="C23" s="13"/>
      <c r="D23" s="15">
        <v>850</v>
      </c>
      <c r="E23" s="13" t="s">
        <v>2</v>
      </c>
      <c r="F23" s="13" t="s">
        <v>5</v>
      </c>
      <c r="G23" s="47">
        <f>G24</f>
        <v>0</v>
      </c>
      <c r="H23" s="49"/>
      <c r="I23" s="47">
        <f>I24</f>
        <v>0</v>
      </c>
      <c r="J23" s="49"/>
    </row>
    <row r="24" spans="1:10" ht="20.25" customHeight="1" hidden="1">
      <c r="A24" s="41" t="s">
        <v>130</v>
      </c>
      <c r="B24" s="13" t="s">
        <v>129</v>
      </c>
      <c r="C24" s="13" t="s">
        <v>127</v>
      </c>
      <c r="D24" s="15">
        <v>850</v>
      </c>
      <c r="E24" s="13" t="s">
        <v>2</v>
      </c>
      <c r="F24" s="13" t="s">
        <v>5</v>
      </c>
      <c r="G24" s="47"/>
      <c r="H24" s="49"/>
      <c r="I24" s="47">
        <f>I25+I26+I27</f>
        <v>0</v>
      </c>
      <c r="J24" s="49"/>
    </row>
    <row r="25" spans="1:10" ht="21.75" customHeight="1" hidden="1">
      <c r="A25" s="31" t="s">
        <v>16</v>
      </c>
      <c r="B25" s="13" t="s">
        <v>129</v>
      </c>
      <c r="C25" s="13" t="s">
        <v>43</v>
      </c>
      <c r="D25" s="15">
        <v>850</v>
      </c>
      <c r="E25" s="13" t="s">
        <v>2</v>
      </c>
      <c r="F25" s="13" t="s">
        <v>5</v>
      </c>
      <c r="G25" s="47"/>
      <c r="H25" s="49"/>
      <c r="I25" s="47"/>
      <c r="J25" s="49"/>
    </row>
    <row r="26" spans="1:10" ht="26.25" customHeight="1">
      <c r="A26" s="31" t="s">
        <v>151</v>
      </c>
      <c r="B26" s="13" t="s">
        <v>152</v>
      </c>
      <c r="C26" s="13"/>
      <c r="D26" s="15">
        <v>850</v>
      </c>
      <c r="E26" s="13" t="s">
        <v>2</v>
      </c>
      <c r="F26" s="13" t="s">
        <v>5</v>
      </c>
      <c r="G26" s="47">
        <v>70</v>
      </c>
      <c r="H26" s="49"/>
      <c r="I26" s="47"/>
      <c r="J26" s="49"/>
    </row>
    <row r="27" spans="1:10" ht="24.75" customHeight="1">
      <c r="A27" s="31" t="s">
        <v>20</v>
      </c>
      <c r="B27" s="13" t="s">
        <v>152</v>
      </c>
      <c r="C27" s="13" t="s">
        <v>15</v>
      </c>
      <c r="D27" s="15">
        <v>850</v>
      </c>
      <c r="E27" s="13" t="s">
        <v>2</v>
      </c>
      <c r="F27" s="13" t="s">
        <v>5</v>
      </c>
      <c r="G27" s="47">
        <v>70</v>
      </c>
      <c r="H27" s="49"/>
      <c r="I27" s="47"/>
      <c r="J27" s="49"/>
    </row>
    <row r="28" spans="1:10" ht="26.25">
      <c r="A28" s="33" t="s">
        <v>29</v>
      </c>
      <c r="B28" s="13" t="s">
        <v>57</v>
      </c>
      <c r="C28" s="13"/>
      <c r="D28" s="15">
        <v>850</v>
      </c>
      <c r="E28" s="13" t="s">
        <v>2</v>
      </c>
      <c r="F28" s="13" t="s">
        <v>5</v>
      </c>
      <c r="G28" s="47">
        <f>G29+G30+G31+G32+G33</f>
        <v>1495.6</v>
      </c>
      <c r="H28" s="49"/>
      <c r="I28" s="47">
        <f>I29+I30+I31+I32+I33</f>
        <v>1529.4</v>
      </c>
      <c r="J28" s="49"/>
    </row>
    <row r="29" spans="1:10" ht="23.25" customHeight="1">
      <c r="A29" s="31" t="s">
        <v>18</v>
      </c>
      <c r="B29" s="13" t="s">
        <v>57</v>
      </c>
      <c r="C29" s="13" t="s">
        <v>21</v>
      </c>
      <c r="D29" s="15">
        <v>850</v>
      </c>
      <c r="E29" s="13" t="s">
        <v>2</v>
      </c>
      <c r="F29" s="13" t="s">
        <v>5</v>
      </c>
      <c r="G29" s="47">
        <v>1056.5</v>
      </c>
      <c r="H29" s="49"/>
      <c r="I29" s="47">
        <v>1051.9</v>
      </c>
      <c r="J29" s="49"/>
    </row>
    <row r="30" spans="1:10" ht="36" hidden="1">
      <c r="A30" s="31" t="s">
        <v>19</v>
      </c>
      <c r="B30" s="13" t="s">
        <v>57</v>
      </c>
      <c r="C30" s="13" t="s">
        <v>42</v>
      </c>
      <c r="D30" s="15">
        <v>850</v>
      </c>
      <c r="E30" s="13" t="s">
        <v>2</v>
      </c>
      <c r="F30" s="13" t="s">
        <v>5</v>
      </c>
      <c r="G30" s="47"/>
      <c r="H30" s="49"/>
      <c r="I30" s="47"/>
      <c r="J30" s="49"/>
    </row>
    <row r="31" spans="1:10" ht="36">
      <c r="A31" s="31" t="s">
        <v>62</v>
      </c>
      <c r="B31" s="13" t="s">
        <v>57</v>
      </c>
      <c r="C31" s="13" t="s">
        <v>63</v>
      </c>
      <c r="D31" s="15">
        <v>850</v>
      </c>
      <c r="E31" s="13" t="s">
        <v>2</v>
      </c>
      <c r="F31" s="13" t="s">
        <v>5</v>
      </c>
      <c r="G31" s="47">
        <v>319</v>
      </c>
      <c r="H31" s="49"/>
      <c r="I31" s="47">
        <v>317.6</v>
      </c>
      <c r="J31" s="49"/>
    </row>
    <row r="32" spans="1:10" ht="0" customHeight="1" hidden="1">
      <c r="A32" s="31" t="s">
        <v>46</v>
      </c>
      <c r="B32" s="13" t="s">
        <v>57</v>
      </c>
      <c r="C32" s="13" t="s">
        <v>44</v>
      </c>
      <c r="D32" s="15">
        <v>850</v>
      </c>
      <c r="E32" s="13" t="s">
        <v>2</v>
      </c>
      <c r="F32" s="13" t="s">
        <v>5</v>
      </c>
      <c r="G32" s="47">
        <v>0</v>
      </c>
      <c r="H32" s="49"/>
      <c r="I32" s="47">
        <v>70</v>
      </c>
      <c r="J32" s="49"/>
    </row>
    <row r="33" spans="1:10" ht="26.25">
      <c r="A33" s="31" t="s">
        <v>20</v>
      </c>
      <c r="B33" s="13" t="s">
        <v>57</v>
      </c>
      <c r="C33" s="13" t="s">
        <v>15</v>
      </c>
      <c r="D33" s="15">
        <v>850</v>
      </c>
      <c r="E33" s="13" t="s">
        <v>2</v>
      </c>
      <c r="F33" s="13" t="s">
        <v>5</v>
      </c>
      <c r="G33" s="47">
        <v>120.1</v>
      </c>
      <c r="H33" s="49"/>
      <c r="I33" s="47">
        <v>89.9</v>
      </c>
      <c r="J33" s="49"/>
    </row>
    <row r="34" spans="1:10" ht="33.75" hidden="1">
      <c r="A34" s="34" t="s">
        <v>33</v>
      </c>
      <c r="B34" s="13"/>
      <c r="C34" s="13" t="s">
        <v>68</v>
      </c>
      <c r="D34" s="15">
        <v>850</v>
      </c>
      <c r="E34" s="13" t="s">
        <v>2</v>
      </c>
      <c r="F34" s="13" t="s">
        <v>32</v>
      </c>
      <c r="G34" s="47">
        <f>G35</f>
        <v>0</v>
      </c>
      <c r="H34" s="49"/>
      <c r="I34" s="47">
        <f>I35</f>
        <v>0</v>
      </c>
      <c r="J34" s="49"/>
    </row>
    <row r="35" spans="1:10" ht="60" hidden="1">
      <c r="A35" s="35" t="s">
        <v>69</v>
      </c>
      <c r="B35" s="13" t="s">
        <v>53</v>
      </c>
      <c r="C35" s="13"/>
      <c r="D35" s="15">
        <v>850</v>
      </c>
      <c r="E35" s="13" t="s">
        <v>2</v>
      </c>
      <c r="F35" s="13" t="s">
        <v>32</v>
      </c>
      <c r="G35" s="47">
        <f>G36</f>
        <v>0</v>
      </c>
      <c r="H35" s="49"/>
      <c r="I35" s="47">
        <f>I36</f>
        <v>0</v>
      </c>
      <c r="J35" s="49"/>
    </row>
    <row r="36" spans="1:10" ht="63" customHeight="1" hidden="1">
      <c r="A36" s="36" t="s">
        <v>70</v>
      </c>
      <c r="B36" s="13" t="s">
        <v>54</v>
      </c>
      <c r="C36" s="13"/>
      <c r="D36" s="15">
        <v>850</v>
      </c>
      <c r="E36" s="13" t="s">
        <v>2</v>
      </c>
      <c r="F36" s="13" t="s">
        <v>32</v>
      </c>
      <c r="G36" s="47">
        <f>G37</f>
        <v>0</v>
      </c>
      <c r="H36" s="49"/>
      <c r="I36" s="47">
        <f>I37</f>
        <v>0</v>
      </c>
      <c r="J36" s="49"/>
    </row>
    <row r="37" spans="1:10" ht="26.25" hidden="1">
      <c r="A37" s="37" t="s">
        <v>71</v>
      </c>
      <c r="B37" s="13" t="s">
        <v>54</v>
      </c>
      <c r="C37" s="13" t="s">
        <v>72</v>
      </c>
      <c r="D37" s="15">
        <v>850</v>
      </c>
      <c r="E37" s="13" t="s">
        <v>2</v>
      </c>
      <c r="F37" s="13" t="s">
        <v>32</v>
      </c>
      <c r="G37" s="47">
        <v>0</v>
      </c>
      <c r="H37" s="49"/>
      <c r="I37" s="47">
        <v>0</v>
      </c>
      <c r="J37" s="49"/>
    </row>
    <row r="38" spans="1:10" ht="18" customHeight="1">
      <c r="A38" s="30" t="s">
        <v>48</v>
      </c>
      <c r="B38" s="13"/>
      <c r="C38" s="13"/>
      <c r="D38" s="15">
        <v>850</v>
      </c>
      <c r="E38" s="13" t="s">
        <v>2</v>
      </c>
      <c r="F38" s="13" t="s">
        <v>22</v>
      </c>
      <c r="G38" s="47">
        <f>G39</f>
        <v>1</v>
      </c>
      <c r="H38" s="50"/>
      <c r="I38" s="47">
        <f>I39</f>
        <v>1</v>
      </c>
      <c r="J38" s="50"/>
    </row>
    <row r="39" spans="1:10" ht="15" customHeight="1">
      <c r="A39" s="17" t="s">
        <v>73</v>
      </c>
      <c r="B39" s="13" t="s">
        <v>74</v>
      </c>
      <c r="C39" s="13"/>
      <c r="D39" s="15">
        <v>850</v>
      </c>
      <c r="E39" s="13" t="s">
        <v>2</v>
      </c>
      <c r="F39" s="13" t="s">
        <v>22</v>
      </c>
      <c r="G39" s="47">
        <f>G40</f>
        <v>1</v>
      </c>
      <c r="H39" s="50"/>
      <c r="I39" s="47">
        <f>I40</f>
        <v>1</v>
      </c>
      <c r="J39" s="50"/>
    </row>
    <row r="40" spans="1:10" ht="26.25">
      <c r="A40" s="17" t="s">
        <v>75</v>
      </c>
      <c r="B40" s="13" t="s">
        <v>76</v>
      </c>
      <c r="C40" s="13"/>
      <c r="D40" s="15">
        <v>850</v>
      </c>
      <c r="E40" s="13" t="s">
        <v>2</v>
      </c>
      <c r="F40" s="13" t="s">
        <v>22</v>
      </c>
      <c r="G40" s="47">
        <f>G41</f>
        <v>1</v>
      </c>
      <c r="H40" s="50"/>
      <c r="I40" s="47">
        <f>I41</f>
        <v>1</v>
      </c>
      <c r="J40" s="50"/>
    </row>
    <row r="41" spans="1:10" ht="25.5" customHeight="1">
      <c r="A41" s="17" t="s">
        <v>77</v>
      </c>
      <c r="B41" s="13" t="s">
        <v>76</v>
      </c>
      <c r="C41" s="13" t="s">
        <v>47</v>
      </c>
      <c r="D41" s="15">
        <v>850</v>
      </c>
      <c r="E41" s="13" t="s">
        <v>2</v>
      </c>
      <c r="F41" s="13" t="s">
        <v>22</v>
      </c>
      <c r="G41" s="47">
        <v>1</v>
      </c>
      <c r="H41" s="50"/>
      <c r="I41" s="47">
        <v>1</v>
      </c>
      <c r="J41" s="50"/>
    </row>
    <row r="42" spans="1:10" ht="12.75" hidden="1">
      <c r="A42" s="30" t="s">
        <v>49</v>
      </c>
      <c r="B42" s="13"/>
      <c r="C42" s="13"/>
      <c r="D42" s="15">
        <v>850</v>
      </c>
      <c r="E42" s="13" t="s">
        <v>2</v>
      </c>
      <c r="F42" s="13" t="s">
        <v>25</v>
      </c>
      <c r="G42" s="47">
        <f>G43+G45+G48</f>
        <v>0</v>
      </c>
      <c r="H42" s="50"/>
      <c r="I42" s="47">
        <f>I43+I45+I48</f>
        <v>0</v>
      </c>
      <c r="J42" s="50"/>
    </row>
    <row r="43" spans="1:10" ht="36" hidden="1">
      <c r="A43" s="38" t="s">
        <v>80</v>
      </c>
      <c r="B43" s="13" t="s">
        <v>81</v>
      </c>
      <c r="C43" s="13"/>
      <c r="D43" s="15">
        <v>850</v>
      </c>
      <c r="E43" s="13" t="s">
        <v>2</v>
      </c>
      <c r="F43" s="13" t="s">
        <v>25</v>
      </c>
      <c r="G43" s="47">
        <f>G44</f>
        <v>0</v>
      </c>
      <c r="H43" s="50"/>
      <c r="I43" s="47">
        <f>I44</f>
        <v>0</v>
      </c>
      <c r="J43" s="50"/>
    </row>
    <row r="44" spans="1:10" ht="26.25" hidden="1">
      <c r="A44" s="38" t="s">
        <v>82</v>
      </c>
      <c r="B44" s="13" t="s">
        <v>81</v>
      </c>
      <c r="C44" s="13" t="s">
        <v>83</v>
      </c>
      <c r="D44" s="15">
        <v>850</v>
      </c>
      <c r="E44" s="13" t="s">
        <v>2</v>
      </c>
      <c r="F44" s="13" t="s">
        <v>25</v>
      </c>
      <c r="G44" s="47"/>
      <c r="H44" s="50"/>
      <c r="I44" s="47"/>
      <c r="J44" s="50"/>
    </row>
    <row r="45" spans="1:10" ht="26.25" hidden="1">
      <c r="A45" s="17" t="s">
        <v>45</v>
      </c>
      <c r="B45" s="13" t="s">
        <v>84</v>
      </c>
      <c r="C45" s="13"/>
      <c r="D45" s="15">
        <v>850</v>
      </c>
      <c r="E45" s="13" t="s">
        <v>2</v>
      </c>
      <c r="F45" s="13" t="s">
        <v>25</v>
      </c>
      <c r="G45" s="47">
        <f>G46</f>
        <v>0</v>
      </c>
      <c r="H45" s="50"/>
      <c r="I45" s="47">
        <f>I46</f>
        <v>0</v>
      </c>
      <c r="J45" s="50"/>
    </row>
    <row r="46" spans="1:10" ht="36" hidden="1">
      <c r="A46" s="16" t="s">
        <v>85</v>
      </c>
      <c r="B46" s="13" t="s">
        <v>58</v>
      </c>
      <c r="C46" s="13"/>
      <c r="D46" s="15">
        <v>850</v>
      </c>
      <c r="E46" s="13" t="s">
        <v>2</v>
      </c>
      <c r="F46" s="13" t="s">
        <v>25</v>
      </c>
      <c r="G46" s="47">
        <f>G47</f>
        <v>0</v>
      </c>
      <c r="H46" s="50"/>
      <c r="I46" s="47">
        <f>I47</f>
        <v>0</v>
      </c>
      <c r="J46" s="50"/>
    </row>
    <row r="47" spans="1:10" ht="26.25" hidden="1">
      <c r="A47" s="31" t="s">
        <v>20</v>
      </c>
      <c r="B47" s="13" t="s">
        <v>58</v>
      </c>
      <c r="C47" s="13" t="s">
        <v>15</v>
      </c>
      <c r="D47" s="15">
        <v>850</v>
      </c>
      <c r="E47" s="13" t="s">
        <v>2</v>
      </c>
      <c r="F47" s="13" t="s">
        <v>25</v>
      </c>
      <c r="G47" s="47"/>
      <c r="H47" s="50"/>
      <c r="I47" s="47"/>
      <c r="J47" s="50"/>
    </row>
    <row r="48" spans="1:10" ht="26.25" hidden="1">
      <c r="A48" s="31" t="s">
        <v>136</v>
      </c>
      <c r="B48" s="13" t="s">
        <v>59</v>
      </c>
      <c r="C48" s="13"/>
      <c r="D48" s="15">
        <v>850</v>
      </c>
      <c r="E48" s="13" t="s">
        <v>2</v>
      </c>
      <c r="F48" s="13" t="s">
        <v>25</v>
      </c>
      <c r="G48" s="47">
        <f>G49</f>
        <v>0</v>
      </c>
      <c r="H48" s="50"/>
      <c r="I48" s="47">
        <f>I49</f>
        <v>0</v>
      </c>
      <c r="J48" s="50"/>
    </row>
    <row r="49" spans="1:10" ht="21.75" customHeight="1" hidden="1">
      <c r="A49" s="31" t="s">
        <v>20</v>
      </c>
      <c r="B49" s="13" t="s">
        <v>59</v>
      </c>
      <c r="C49" s="13" t="s">
        <v>15</v>
      </c>
      <c r="D49" s="15">
        <v>850</v>
      </c>
      <c r="E49" s="13" t="s">
        <v>2</v>
      </c>
      <c r="F49" s="13" t="s">
        <v>25</v>
      </c>
      <c r="G49" s="47"/>
      <c r="H49" s="50"/>
      <c r="I49" s="47"/>
      <c r="J49" s="50"/>
    </row>
    <row r="50" spans="1:10" ht="12.75">
      <c r="A50" s="39" t="s">
        <v>86</v>
      </c>
      <c r="B50" s="13"/>
      <c r="C50" s="13"/>
      <c r="D50" s="15">
        <v>850</v>
      </c>
      <c r="E50" s="13" t="s">
        <v>3</v>
      </c>
      <c r="F50" s="13" t="s">
        <v>66</v>
      </c>
      <c r="G50" s="47">
        <f>G51</f>
        <v>116.6</v>
      </c>
      <c r="H50" s="47">
        <f>H51</f>
        <v>116.6</v>
      </c>
      <c r="I50" s="47">
        <f>I51</f>
        <v>116.6</v>
      </c>
      <c r="J50" s="47">
        <f>J51</f>
        <v>116.6</v>
      </c>
    </row>
    <row r="51" spans="1:10" ht="12.75">
      <c r="A51" s="39" t="s">
        <v>87</v>
      </c>
      <c r="B51" s="13"/>
      <c r="C51" s="13"/>
      <c r="D51" s="15">
        <v>850</v>
      </c>
      <c r="E51" s="13" t="s">
        <v>3</v>
      </c>
      <c r="F51" s="13" t="s">
        <v>31</v>
      </c>
      <c r="G51" s="47">
        <f>G52</f>
        <v>116.6</v>
      </c>
      <c r="H51" s="47">
        <v>116.6</v>
      </c>
      <c r="I51" s="47">
        <f>I52</f>
        <v>116.6</v>
      </c>
      <c r="J51" s="47">
        <v>116.6</v>
      </c>
    </row>
    <row r="52" spans="1:10" ht="26.25" customHeight="1">
      <c r="A52" s="31" t="s">
        <v>88</v>
      </c>
      <c r="B52" s="13" t="s">
        <v>89</v>
      </c>
      <c r="C52" s="13"/>
      <c r="D52" s="15">
        <v>850</v>
      </c>
      <c r="E52" s="13" t="s">
        <v>3</v>
      </c>
      <c r="F52" s="13" t="s">
        <v>31</v>
      </c>
      <c r="G52" s="47">
        <f>G53+G54+G55+G56+G57</f>
        <v>116.6</v>
      </c>
      <c r="H52" s="47">
        <f>H53+H54+H55+H56+H57</f>
        <v>116.6</v>
      </c>
      <c r="I52" s="47">
        <f>I53+I54+I55+I56+I57</f>
        <v>116.6</v>
      </c>
      <c r="J52" s="47">
        <v>116.6</v>
      </c>
    </row>
    <row r="53" spans="1:10" ht="35.25" customHeight="1">
      <c r="A53" s="31" t="s">
        <v>18</v>
      </c>
      <c r="B53" s="13" t="s">
        <v>89</v>
      </c>
      <c r="C53" s="13" t="s">
        <v>21</v>
      </c>
      <c r="D53" s="15">
        <v>850</v>
      </c>
      <c r="E53" s="13" t="s">
        <v>3</v>
      </c>
      <c r="F53" s="13" t="s">
        <v>31</v>
      </c>
      <c r="G53" s="47">
        <v>89.6</v>
      </c>
      <c r="H53" s="47">
        <v>89.6</v>
      </c>
      <c r="I53" s="47">
        <v>89.6</v>
      </c>
      <c r="J53" s="47">
        <v>89.6</v>
      </c>
    </row>
    <row r="54" spans="1:10" ht="36" hidden="1">
      <c r="A54" s="31" t="s">
        <v>19</v>
      </c>
      <c r="B54" s="13" t="s">
        <v>89</v>
      </c>
      <c r="C54" s="13" t="s">
        <v>42</v>
      </c>
      <c r="D54" s="15">
        <v>850</v>
      </c>
      <c r="E54" s="13" t="s">
        <v>3</v>
      </c>
      <c r="F54" s="13" t="s">
        <v>31</v>
      </c>
      <c r="G54" s="47"/>
      <c r="H54" s="47"/>
      <c r="I54" s="47"/>
      <c r="J54" s="47"/>
    </row>
    <row r="55" spans="1:10" ht="36">
      <c r="A55" s="31" t="s">
        <v>62</v>
      </c>
      <c r="B55" s="13" t="s">
        <v>90</v>
      </c>
      <c r="C55" s="13" t="s">
        <v>63</v>
      </c>
      <c r="D55" s="15">
        <v>850</v>
      </c>
      <c r="E55" s="13" t="s">
        <v>3</v>
      </c>
      <c r="F55" s="13" t="s">
        <v>31</v>
      </c>
      <c r="G55" s="47">
        <v>27</v>
      </c>
      <c r="H55" s="47">
        <v>27</v>
      </c>
      <c r="I55" s="47">
        <v>27</v>
      </c>
      <c r="J55" s="47">
        <v>27</v>
      </c>
    </row>
    <row r="56" spans="1:10" ht="27" customHeight="1" hidden="1">
      <c r="A56" s="31" t="s">
        <v>46</v>
      </c>
      <c r="B56" s="13" t="s">
        <v>89</v>
      </c>
      <c r="C56" s="13" t="s">
        <v>44</v>
      </c>
      <c r="D56" s="15">
        <v>850</v>
      </c>
      <c r="E56" s="13" t="s">
        <v>3</v>
      </c>
      <c r="F56" s="13" t="s">
        <v>31</v>
      </c>
      <c r="G56" s="47"/>
      <c r="H56" s="47"/>
      <c r="I56" s="47"/>
      <c r="J56" s="47"/>
    </row>
    <row r="57" spans="1:10" ht="24" customHeight="1" hidden="1">
      <c r="A57" s="31" t="s">
        <v>20</v>
      </c>
      <c r="B57" s="13" t="s">
        <v>89</v>
      </c>
      <c r="C57" s="13" t="s">
        <v>15</v>
      </c>
      <c r="D57" s="15">
        <v>850</v>
      </c>
      <c r="E57" s="13" t="s">
        <v>3</v>
      </c>
      <c r="F57" s="13" t="s">
        <v>31</v>
      </c>
      <c r="G57" s="47"/>
      <c r="H57" s="47"/>
      <c r="I57" s="47"/>
      <c r="J57" s="47"/>
    </row>
    <row r="58" spans="1:10" ht="25.5" customHeight="1" hidden="1">
      <c r="A58" s="40" t="s">
        <v>91</v>
      </c>
      <c r="B58" s="13"/>
      <c r="C58" s="13"/>
      <c r="D58" s="15">
        <v>850</v>
      </c>
      <c r="E58" s="13" t="s">
        <v>31</v>
      </c>
      <c r="F58" s="13" t="s">
        <v>66</v>
      </c>
      <c r="G58" s="47">
        <f>G59</f>
        <v>0</v>
      </c>
      <c r="H58" s="50"/>
      <c r="I58" s="47">
        <f>I59</f>
        <v>0</v>
      </c>
      <c r="J58" s="50"/>
    </row>
    <row r="59" spans="1:10" ht="33.75" hidden="1">
      <c r="A59" s="40" t="s">
        <v>92</v>
      </c>
      <c r="B59" s="13"/>
      <c r="C59" s="13"/>
      <c r="D59" s="15">
        <v>850</v>
      </c>
      <c r="E59" s="13" t="s">
        <v>31</v>
      </c>
      <c r="F59" s="13" t="s">
        <v>4</v>
      </c>
      <c r="G59" s="47">
        <f>G60</f>
        <v>0</v>
      </c>
      <c r="H59" s="50"/>
      <c r="I59" s="47">
        <f>I60</f>
        <v>0</v>
      </c>
      <c r="J59" s="50"/>
    </row>
    <row r="60" spans="1:10" ht="36" hidden="1">
      <c r="A60" s="41" t="s">
        <v>93</v>
      </c>
      <c r="B60" s="13" t="s">
        <v>94</v>
      </c>
      <c r="C60" s="13"/>
      <c r="D60" s="15">
        <v>850</v>
      </c>
      <c r="E60" s="13" t="s">
        <v>31</v>
      </c>
      <c r="F60" s="13" t="s">
        <v>4</v>
      </c>
      <c r="G60" s="47">
        <f>G61</f>
        <v>0</v>
      </c>
      <c r="H60" s="50"/>
      <c r="I60" s="47">
        <f>I61</f>
        <v>0</v>
      </c>
      <c r="J60" s="50"/>
    </row>
    <row r="61" spans="1:10" ht="26.25" hidden="1">
      <c r="A61" s="31" t="s">
        <v>20</v>
      </c>
      <c r="B61" s="13" t="s">
        <v>94</v>
      </c>
      <c r="C61" s="13" t="s">
        <v>15</v>
      </c>
      <c r="D61" s="15">
        <v>850</v>
      </c>
      <c r="E61" s="13" t="s">
        <v>31</v>
      </c>
      <c r="F61" s="13" t="s">
        <v>4</v>
      </c>
      <c r="G61" s="47"/>
      <c r="H61" s="50"/>
      <c r="I61" s="47"/>
      <c r="J61" s="50"/>
    </row>
    <row r="62" spans="1:10" ht="12.75">
      <c r="A62" s="42" t="s">
        <v>52</v>
      </c>
      <c r="B62" s="14"/>
      <c r="C62" s="14"/>
      <c r="D62" s="15">
        <v>850</v>
      </c>
      <c r="E62" s="13" t="s">
        <v>50</v>
      </c>
      <c r="F62" s="14" t="s">
        <v>66</v>
      </c>
      <c r="G62" s="51">
        <f>G63</f>
        <v>9.3</v>
      </c>
      <c r="H62" s="52"/>
      <c r="I62" s="51">
        <f>I63</f>
        <v>9.3</v>
      </c>
      <c r="J62" s="52"/>
    </row>
    <row r="63" spans="1:10" ht="12.75">
      <c r="A63" s="42" t="s">
        <v>95</v>
      </c>
      <c r="B63" s="14"/>
      <c r="C63" s="14"/>
      <c r="D63" s="15">
        <v>850</v>
      </c>
      <c r="E63" s="13" t="s">
        <v>50</v>
      </c>
      <c r="F63" s="14" t="s">
        <v>31</v>
      </c>
      <c r="G63" s="51">
        <f>G64+G66+G68</f>
        <v>9.3</v>
      </c>
      <c r="H63" s="53"/>
      <c r="I63" s="51">
        <f>I64+I66+I68</f>
        <v>9.3</v>
      </c>
      <c r="J63" s="53"/>
    </row>
    <row r="64" spans="1:10" ht="26.25">
      <c r="A64" s="43" t="s">
        <v>96</v>
      </c>
      <c r="B64" s="13" t="s">
        <v>97</v>
      </c>
      <c r="C64" s="13"/>
      <c r="D64" s="15">
        <v>850</v>
      </c>
      <c r="E64" s="13" t="s">
        <v>50</v>
      </c>
      <c r="F64" s="13" t="s">
        <v>31</v>
      </c>
      <c r="G64" s="51">
        <f>G65</f>
        <v>9.3</v>
      </c>
      <c r="H64" s="53"/>
      <c r="I64" s="51">
        <f>I65</f>
        <v>9.3</v>
      </c>
      <c r="J64" s="53"/>
    </row>
    <row r="65" spans="1:10" ht="23.25" customHeight="1">
      <c r="A65" s="17" t="s">
        <v>20</v>
      </c>
      <c r="B65" s="26" t="s">
        <v>97</v>
      </c>
      <c r="C65" s="26" t="s">
        <v>15</v>
      </c>
      <c r="D65" s="27">
        <v>850</v>
      </c>
      <c r="E65" s="28" t="s">
        <v>50</v>
      </c>
      <c r="F65" s="26" t="s">
        <v>31</v>
      </c>
      <c r="G65" s="51">
        <v>9.3</v>
      </c>
      <c r="H65" s="53"/>
      <c r="I65" s="51">
        <v>9.3</v>
      </c>
      <c r="J65" s="53"/>
    </row>
    <row r="66" spans="1:10" ht="12.75" hidden="1">
      <c r="A66" s="44" t="s">
        <v>98</v>
      </c>
      <c r="B66" s="26" t="s">
        <v>99</v>
      </c>
      <c r="C66" s="26"/>
      <c r="D66" s="27">
        <v>850</v>
      </c>
      <c r="E66" s="28" t="s">
        <v>50</v>
      </c>
      <c r="F66" s="26" t="s">
        <v>31</v>
      </c>
      <c r="G66" s="54">
        <f>G67</f>
        <v>0</v>
      </c>
      <c r="H66" s="55"/>
      <c r="I66" s="54">
        <f>I67</f>
        <v>0</v>
      </c>
      <c r="J66" s="55"/>
    </row>
    <row r="67" spans="1:10" ht="24" hidden="1">
      <c r="A67" s="17" t="s">
        <v>20</v>
      </c>
      <c r="B67" s="26" t="s">
        <v>99</v>
      </c>
      <c r="C67" s="26" t="s">
        <v>15</v>
      </c>
      <c r="D67" s="27">
        <v>850</v>
      </c>
      <c r="E67" s="28" t="s">
        <v>50</v>
      </c>
      <c r="F67" s="26" t="s">
        <v>31</v>
      </c>
      <c r="G67" s="54"/>
      <c r="H67" s="55"/>
      <c r="I67" s="54"/>
      <c r="J67" s="55"/>
    </row>
    <row r="68" spans="1:10" ht="26.25" hidden="1">
      <c r="A68" s="43" t="s">
        <v>100</v>
      </c>
      <c r="B68" s="13" t="s">
        <v>59</v>
      </c>
      <c r="C68" s="45"/>
      <c r="D68" s="45">
        <v>850</v>
      </c>
      <c r="E68" s="13" t="s">
        <v>50</v>
      </c>
      <c r="F68" s="13" t="s">
        <v>31</v>
      </c>
      <c r="G68" s="54">
        <f>G69</f>
        <v>0</v>
      </c>
      <c r="H68" s="55"/>
      <c r="I68" s="54">
        <f>I69</f>
        <v>0</v>
      </c>
      <c r="J68" s="55"/>
    </row>
    <row r="69" spans="1:10" ht="26.25" hidden="1">
      <c r="A69" s="17" t="s">
        <v>20</v>
      </c>
      <c r="B69" s="13" t="s">
        <v>59</v>
      </c>
      <c r="C69" s="45">
        <v>244</v>
      </c>
      <c r="D69" s="45">
        <v>850</v>
      </c>
      <c r="E69" s="13" t="s">
        <v>50</v>
      </c>
      <c r="F69" s="13" t="s">
        <v>31</v>
      </c>
      <c r="G69" s="54"/>
      <c r="H69" s="55"/>
      <c r="I69" s="54"/>
      <c r="J69" s="55"/>
    </row>
    <row r="70" spans="1:10" ht="12.75">
      <c r="A70" s="39" t="s">
        <v>14</v>
      </c>
      <c r="B70" s="26"/>
      <c r="C70" s="26"/>
      <c r="D70" s="27">
        <v>850</v>
      </c>
      <c r="E70" s="28" t="s">
        <v>6</v>
      </c>
      <c r="F70" s="26" t="s">
        <v>66</v>
      </c>
      <c r="G70" s="54">
        <f>G71</f>
        <v>9.3</v>
      </c>
      <c r="H70" s="50"/>
      <c r="I70" s="54">
        <f>I71</f>
        <v>9.3</v>
      </c>
      <c r="J70" s="50"/>
    </row>
    <row r="71" spans="1:10" ht="12.75">
      <c r="A71" s="39" t="s">
        <v>7</v>
      </c>
      <c r="B71" s="26"/>
      <c r="C71" s="26"/>
      <c r="D71" s="27">
        <v>850</v>
      </c>
      <c r="E71" s="28" t="s">
        <v>6</v>
      </c>
      <c r="F71" s="26" t="s">
        <v>2</v>
      </c>
      <c r="G71" s="54">
        <f>G72</f>
        <v>9.3</v>
      </c>
      <c r="H71" s="50"/>
      <c r="I71" s="54">
        <f>I72</f>
        <v>9.3</v>
      </c>
      <c r="J71" s="50"/>
    </row>
    <row r="72" spans="1:10" ht="26.25">
      <c r="A72" s="17" t="s">
        <v>45</v>
      </c>
      <c r="B72" s="13" t="s">
        <v>84</v>
      </c>
      <c r="C72" s="13"/>
      <c r="D72" s="15">
        <v>850</v>
      </c>
      <c r="E72" s="13" t="s">
        <v>6</v>
      </c>
      <c r="F72" s="13" t="s">
        <v>2</v>
      </c>
      <c r="G72" s="54">
        <f>G73</f>
        <v>9.3</v>
      </c>
      <c r="H72" s="50"/>
      <c r="I72" s="54">
        <f>I73</f>
        <v>9.3</v>
      </c>
      <c r="J72" s="50"/>
    </row>
    <row r="73" spans="1:10" ht="36">
      <c r="A73" s="17" t="s">
        <v>101</v>
      </c>
      <c r="B73" s="13" t="s">
        <v>102</v>
      </c>
      <c r="C73" s="13"/>
      <c r="D73" s="15">
        <v>850</v>
      </c>
      <c r="E73" s="13" t="s">
        <v>6</v>
      </c>
      <c r="F73" s="13" t="s">
        <v>2</v>
      </c>
      <c r="G73" s="54">
        <f>G74</f>
        <v>9.3</v>
      </c>
      <c r="H73" s="50"/>
      <c r="I73" s="54">
        <f>I74</f>
        <v>9.3</v>
      </c>
      <c r="J73" s="50"/>
    </row>
    <row r="74" spans="1:10" ht="25.5" customHeight="1">
      <c r="A74" s="31" t="s">
        <v>20</v>
      </c>
      <c r="B74" s="13" t="s">
        <v>102</v>
      </c>
      <c r="C74" s="13" t="s">
        <v>15</v>
      </c>
      <c r="D74" s="15">
        <v>850</v>
      </c>
      <c r="E74" s="13" t="s">
        <v>6</v>
      </c>
      <c r="F74" s="13" t="s">
        <v>2</v>
      </c>
      <c r="G74" s="54">
        <v>9.3</v>
      </c>
      <c r="H74" s="50"/>
      <c r="I74" s="54">
        <v>9.3</v>
      </c>
      <c r="J74" s="50"/>
    </row>
    <row r="75" spans="1:10" ht="12.75" hidden="1">
      <c r="A75" s="30" t="s">
        <v>40</v>
      </c>
      <c r="B75" s="14"/>
      <c r="C75" s="14"/>
      <c r="D75" s="15">
        <v>850</v>
      </c>
      <c r="E75" s="13" t="s">
        <v>39</v>
      </c>
      <c r="F75" s="14" t="s">
        <v>66</v>
      </c>
      <c r="G75" s="51">
        <f>G76</f>
        <v>0</v>
      </c>
      <c r="H75" s="50"/>
      <c r="I75" s="51">
        <f>I76</f>
        <v>0</v>
      </c>
      <c r="J75" s="50"/>
    </row>
    <row r="76" spans="1:10" ht="12.75" hidden="1">
      <c r="A76" s="30" t="s">
        <v>41</v>
      </c>
      <c r="B76" s="14"/>
      <c r="C76" s="14"/>
      <c r="D76" s="15">
        <v>850</v>
      </c>
      <c r="E76" s="13" t="s">
        <v>39</v>
      </c>
      <c r="F76" s="14" t="s">
        <v>2</v>
      </c>
      <c r="G76" s="54">
        <f>G77</f>
        <v>0</v>
      </c>
      <c r="H76" s="50"/>
      <c r="I76" s="54">
        <f>I77</f>
        <v>0</v>
      </c>
      <c r="J76" s="50"/>
    </row>
    <row r="77" spans="1:10" ht="26.25" hidden="1">
      <c r="A77" s="17" t="s">
        <v>36</v>
      </c>
      <c r="B77" s="13" t="s">
        <v>103</v>
      </c>
      <c r="C77" s="13"/>
      <c r="D77" s="15">
        <v>850</v>
      </c>
      <c r="E77" s="13" t="s">
        <v>39</v>
      </c>
      <c r="F77" s="13" t="s">
        <v>2</v>
      </c>
      <c r="G77" s="51">
        <f>G78</f>
        <v>0</v>
      </c>
      <c r="H77" s="50"/>
      <c r="I77" s="51">
        <f>I78</f>
        <v>0</v>
      </c>
      <c r="J77" s="50"/>
    </row>
    <row r="78" spans="1:10" ht="26.25" hidden="1">
      <c r="A78" s="17" t="s">
        <v>37</v>
      </c>
      <c r="B78" s="13" t="s">
        <v>60</v>
      </c>
      <c r="C78" s="13"/>
      <c r="D78" s="15">
        <v>850</v>
      </c>
      <c r="E78" s="13" t="s">
        <v>39</v>
      </c>
      <c r="F78" s="13" t="s">
        <v>2</v>
      </c>
      <c r="G78" s="51">
        <f>G79</f>
        <v>0</v>
      </c>
      <c r="H78" s="50"/>
      <c r="I78" s="51">
        <f>I79</f>
        <v>0</v>
      </c>
      <c r="J78" s="50"/>
    </row>
    <row r="79" spans="1:10" ht="26.25" hidden="1">
      <c r="A79" s="17" t="s">
        <v>38</v>
      </c>
      <c r="B79" s="13" t="s">
        <v>60</v>
      </c>
      <c r="C79" s="13" t="s">
        <v>35</v>
      </c>
      <c r="D79" s="15">
        <v>850</v>
      </c>
      <c r="E79" s="13" t="s">
        <v>39</v>
      </c>
      <c r="F79" s="13" t="s">
        <v>2</v>
      </c>
      <c r="G79" s="51"/>
      <c r="H79" s="50"/>
      <c r="I79" s="51"/>
      <c r="J79" s="50"/>
    </row>
    <row r="80" spans="1:10" ht="12.75" hidden="1">
      <c r="A80" s="34" t="s">
        <v>23</v>
      </c>
      <c r="B80" s="13"/>
      <c r="C80" s="13"/>
      <c r="D80" s="15">
        <v>850</v>
      </c>
      <c r="E80" s="13" t="s">
        <v>22</v>
      </c>
      <c r="F80" s="13" t="s">
        <v>66</v>
      </c>
      <c r="G80" s="47">
        <f>G81</f>
        <v>0</v>
      </c>
      <c r="H80" s="50"/>
      <c r="I80" s="47">
        <f>I81</f>
        <v>0</v>
      </c>
      <c r="J80" s="50"/>
    </row>
    <row r="81" spans="1:10" ht="12.75" hidden="1">
      <c r="A81" s="34" t="s">
        <v>24</v>
      </c>
      <c r="B81" s="14"/>
      <c r="C81" s="14"/>
      <c r="D81" s="15">
        <v>850</v>
      </c>
      <c r="E81" s="13" t="s">
        <v>22</v>
      </c>
      <c r="F81" s="14" t="s">
        <v>3</v>
      </c>
      <c r="G81" s="51">
        <f>G82</f>
        <v>0</v>
      </c>
      <c r="H81" s="56"/>
      <c r="I81" s="51">
        <f>I82</f>
        <v>0</v>
      </c>
      <c r="J81" s="56"/>
    </row>
    <row r="82" spans="1:10" ht="24" hidden="1">
      <c r="A82" s="17" t="s">
        <v>104</v>
      </c>
      <c r="B82" s="14" t="s">
        <v>105</v>
      </c>
      <c r="C82" s="14"/>
      <c r="D82" s="15">
        <v>850</v>
      </c>
      <c r="E82" s="13" t="s">
        <v>22</v>
      </c>
      <c r="F82" s="14" t="s">
        <v>3</v>
      </c>
      <c r="G82" s="51">
        <f>G83</f>
        <v>0</v>
      </c>
      <c r="H82" s="50"/>
      <c r="I82" s="51">
        <f>I83</f>
        <v>0</v>
      </c>
      <c r="J82" s="50"/>
    </row>
    <row r="83" spans="1:10" ht="24" hidden="1">
      <c r="A83" s="29" t="s">
        <v>20</v>
      </c>
      <c r="B83" s="26" t="s">
        <v>105</v>
      </c>
      <c r="C83" s="26" t="s">
        <v>15</v>
      </c>
      <c r="D83" s="27">
        <v>850</v>
      </c>
      <c r="E83" s="28" t="s">
        <v>22</v>
      </c>
      <c r="F83" s="26" t="s">
        <v>3</v>
      </c>
      <c r="G83" s="54"/>
      <c r="H83" s="50"/>
      <c r="I83" s="54"/>
      <c r="J83" s="50"/>
    </row>
    <row r="84" spans="1:10" ht="33.75">
      <c r="A84" s="69" t="s">
        <v>148</v>
      </c>
      <c r="B84" s="26"/>
      <c r="C84" s="26"/>
      <c r="D84" s="27">
        <v>850</v>
      </c>
      <c r="E84" s="28" t="s">
        <v>150</v>
      </c>
      <c r="F84" s="26" t="s">
        <v>66</v>
      </c>
      <c r="G84" s="54">
        <v>20.3</v>
      </c>
      <c r="H84" s="50"/>
      <c r="I84" s="54">
        <v>20.3</v>
      </c>
      <c r="J84" s="50"/>
    </row>
    <row r="85" spans="1:10" ht="12.75">
      <c r="A85" s="29" t="s">
        <v>149</v>
      </c>
      <c r="B85" s="26"/>
      <c r="C85" s="26"/>
      <c r="D85" s="27">
        <v>850</v>
      </c>
      <c r="E85" s="28" t="s">
        <v>150</v>
      </c>
      <c r="F85" s="26" t="s">
        <v>31</v>
      </c>
      <c r="G85" s="54">
        <v>20.3</v>
      </c>
      <c r="H85" s="50"/>
      <c r="I85" s="54">
        <v>20.3</v>
      </c>
      <c r="J85" s="50"/>
    </row>
    <row r="86" spans="1:10" ht="60">
      <c r="A86" s="35" t="s">
        <v>69</v>
      </c>
      <c r="B86" s="13" t="s">
        <v>53</v>
      </c>
      <c r="C86" s="26"/>
      <c r="D86" s="15">
        <v>850</v>
      </c>
      <c r="E86" s="13" t="s">
        <v>150</v>
      </c>
      <c r="F86" s="13" t="s">
        <v>31</v>
      </c>
      <c r="G86" s="54">
        <v>20.3</v>
      </c>
      <c r="H86" s="50"/>
      <c r="I86" s="54">
        <v>20.3</v>
      </c>
      <c r="J86" s="50"/>
    </row>
    <row r="87" spans="1:10" ht="72">
      <c r="A87" s="36" t="s">
        <v>70</v>
      </c>
      <c r="B87" s="13" t="s">
        <v>54</v>
      </c>
      <c r="C87" s="26"/>
      <c r="D87" s="15">
        <v>850</v>
      </c>
      <c r="E87" s="13" t="s">
        <v>150</v>
      </c>
      <c r="F87" s="13" t="s">
        <v>31</v>
      </c>
      <c r="G87" s="54">
        <v>20.3</v>
      </c>
      <c r="H87" s="50"/>
      <c r="I87" s="54">
        <v>20.3</v>
      </c>
      <c r="J87" s="50"/>
    </row>
    <row r="88" spans="1:10" ht="26.25">
      <c r="A88" s="37" t="s">
        <v>71</v>
      </c>
      <c r="B88" s="13" t="s">
        <v>54</v>
      </c>
      <c r="C88" s="26" t="s">
        <v>72</v>
      </c>
      <c r="D88" s="15">
        <v>850</v>
      </c>
      <c r="E88" s="13" t="s">
        <v>150</v>
      </c>
      <c r="F88" s="13" t="s">
        <v>31</v>
      </c>
      <c r="G88" s="54">
        <v>20.3</v>
      </c>
      <c r="H88" s="50"/>
      <c r="I88" s="54">
        <v>20.3</v>
      </c>
      <c r="J88" s="50"/>
    </row>
    <row r="89" spans="1:10" ht="12.75">
      <c r="A89" s="29" t="s">
        <v>111</v>
      </c>
      <c r="B89" s="26" t="s">
        <v>108</v>
      </c>
      <c r="C89" s="26" t="s">
        <v>109</v>
      </c>
      <c r="D89" s="27">
        <v>999</v>
      </c>
      <c r="E89" s="28" t="s">
        <v>110</v>
      </c>
      <c r="F89" s="26" t="s">
        <v>110</v>
      </c>
      <c r="G89" s="54">
        <v>57.9</v>
      </c>
      <c r="H89" s="50"/>
      <c r="I89" s="54">
        <v>117</v>
      </c>
      <c r="J89" s="50"/>
    </row>
    <row r="90" spans="1:10" ht="12.75">
      <c r="A90" s="64" t="s">
        <v>51</v>
      </c>
      <c r="B90" s="64"/>
      <c r="C90" s="64"/>
      <c r="D90" s="64"/>
      <c r="E90" s="64"/>
      <c r="F90" s="64"/>
      <c r="G90" s="46">
        <f>SUM(G12+G89)</f>
        <v>2317.2000000000007</v>
      </c>
      <c r="H90" s="46">
        <f>H12+H89</f>
        <v>116.6</v>
      </c>
      <c r="I90" s="46">
        <f>SUM(I12+I89)</f>
        <v>2340.2000000000003</v>
      </c>
      <c r="J90" s="46">
        <f>J12+J89</f>
        <v>116.6</v>
      </c>
    </row>
    <row r="91" ht="28.5" customHeight="1"/>
  </sheetData>
  <sheetProtection/>
  <mergeCells count="19">
    <mergeCell ref="A90:F90"/>
    <mergeCell ref="I9:I11"/>
    <mergeCell ref="J9:J11"/>
    <mergeCell ref="A8:J8"/>
    <mergeCell ref="A7:J7"/>
    <mergeCell ref="A5:J5"/>
    <mergeCell ref="A9:A11"/>
    <mergeCell ref="B9:B11"/>
    <mergeCell ref="C9:C11"/>
    <mergeCell ref="D9:D11"/>
    <mergeCell ref="A2:J2"/>
    <mergeCell ref="A1:J1"/>
    <mergeCell ref="E9:E11"/>
    <mergeCell ref="F9:F11"/>
    <mergeCell ref="G9:G11"/>
    <mergeCell ref="H9:H11"/>
    <mergeCell ref="A4:J4"/>
    <mergeCell ref="A3:J3"/>
    <mergeCell ref="A6:J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Image&amp;Matros ®</cp:lastModifiedBy>
  <cp:lastPrinted>2019-02-06T02:33:54Z</cp:lastPrinted>
  <dcterms:created xsi:type="dcterms:W3CDTF">2006-09-17T23:55:00Z</dcterms:created>
  <dcterms:modified xsi:type="dcterms:W3CDTF">2019-02-20T03:14:10Z</dcterms:modified>
  <cp:category/>
  <cp:version/>
  <cp:contentType/>
  <cp:contentStatus/>
</cp:coreProperties>
</file>